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032195906dcc2c/Documents/HVHW/"/>
    </mc:Choice>
  </mc:AlternateContent>
  <xr:revisionPtr revIDLastSave="961" documentId="8_{90CCDB2D-21C7-472A-B85D-100FE216BA06}" xr6:coauthVersionLast="47" xr6:coauthVersionMax="47" xr10:uidLastSave="{01134A35-31D4-42B5-8DC0-598A7A34450D}"/>
  <bookViews>
    <workbookView xWindow="-98" yWindow="-98" windowWidth="20715" windowHeight="13875" xr2:uid="{204C943C-7FBC-40A9-BF55-BD8080315C0C}"/>
  </bookViews>
  <sheets>
    <sheet name="Algemene gegevens" sheetId="1" r:id="rId1"/>
    <sheet name="oktober - december 2023" sheetId="3" r:id="rId2"/>
    <sheet name="januari - maart 2024" sheetId="4" r:id="rId3"/>
    <sheet name="data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3" l="1"/>
  <c r="B29" i="3" s="1"/>
  <c r="E9" i="4"/>
  <c r="G9" i="4" s="1"/>
  <c r="I9" i="4" s="1"/>
  <c r="E18" i="4"/>
  <c r="G18" i="4" s="1"/>
  <c r="I18" i="4" s="1"/>
  <c r="E27" i="4"/>
  <c r="G27" i="4" s="1"/>
  <c r="I27" i="4" s="1"/>
  <c r="K27" i="4" s="1"/>
  <c r="N28" i="4"/>
  <c r="D28" i="4"/>
  <c r="L28" i="4"/>
  <c r="J28" i="4"/>
  <c r="H28" i="4"/>
  <c r="F28" i="4"/>
  <c r="L28" i="3"/>
  <c r="J28" i="3"/>
  <c r="H28" i="3"/>
  <c r="F28" i="3"/>
  <c r="D28" i="3"/>
  <c r="K27" i="3"/>
  <c r="E27" i="3"/>
  <c r="G27" i="3" s="1"/>
  <c r="I27" i="3" s="1"/>
  <c r="E18" i="3"/>
  <c r="G18" i="3" s="1"/>
  <c r="I18" i="3" s="1"/>
  <c r="E9" i="3"/>
  <c r="G9" i="3" s="1"/>
  <c r="I9" i="3" s="1"/>
  <c r="K9" i="3" s="1"/>
  <c r="S22" i="4"/>
  <c r="T14" i="4"/>
  <c r="T13" i="4"/>
  <c r="T12" i="4"/>
  <c r="T11" i="4"/>
  <c r="T10" i="4"/>
  <c r="T9" i="4"/>
  <c r="T8" i="4"/>
  <c r="T7" i="4"/>
  <c r="T6" i="4"/>
  <c r="T5" i="4"/>
  <c r="T15" i="4" s="1"/>
  <c r="S22" i="3"/>
  <c r="T6" i="3"/>
  <c r="T7" i="3"/>
  <c r="T8" i="3"/>
  <c r="T9" i="3"/>
  <c r="T10" i="3"/>
  <c r="T11" i="3"/>
  <c r="T12" i="3"/>
  <c r="T13" i="3"/>
  <c r="T14" i="3"/>
  <c r="T5" i="3"/>
  <c r="T15" i="3" s="1"/>
  <c r="C10" i="1"/>
  <c r="E4" i="4"/>
  <c r="E5" i="4"/>
  <c r="E6" i="4"/>
  <c r="E7" i="4"/>
  <c r="G7" i="4" s="1"/>
  <c r="I7" i="4" s="1"/>
  <c r="E8" i="4"/>
  <c r="E3" i="4"/>
  <c r="G3" i="4" s="1"/>
  <c r="I3" i="4" s="1"/>
  <c r="K3" i="4" s="1"/>
  <c r="N29" i="4"/>
  <c r="E26" i="4"/>
  <c r="G26" i="4" s="1"/>
  <c r="I26" i="4" s="1"/>
  <c r="K26" i="4" s="1"/>
  <c r="E25" i="4"/>
  <c r="G25" i="4" s="1"/>
  <c r="I25" i="4" s="1"/>
  <c r="K25" i="4" s="1"/>
  <c r="G24" i="4"/>
  <c r="I24" i="4" s="1"/>
  <c r="K24" i="4" s="1"/>
  <c r="G23" i="4"/>
  <c r="I23" i="4" s="1"/>
  <c r="K23" i="4" s="1"/>
  <c r="G22" i="4"/>
  <c r="I22" i="4" s="1"/>
  <c r="K22" i="4" s="1"/>
  <c r="G21" i="4"/>
  <c r="I21" i="4" s="1"/>
  <c r="K21" i="4" s="1"/>
  <c r="E17" i="4"/>
  <c r="G17" i="4" s="1"/>
  <c r="I17" i="4" s="1"/>
  <c r="E16" i="4"/>
  <c r="G16" i="4" s="1"/>
  <c r="I16" i="4" s="1"/>
  <c r="E15" i="4"/>
  <c r="G15" i="4" s="1"/>
  <c r="I15" i="4" s="1"/>
  <c r="K15" i="4" s="1"/>
  <c r="E14" i="4"/>
  <c r="G14" i="4" s="1"/>
  <c r="I14" i="4" s="1"/>
  <c r="K14" i="4" s="1"/>
  <c r="G13" i="4"/>
  <c r="I13" i="4" s="1"/>
  <c r="K13" i="4" s="1"/>
  <c r="G12" i="4"/>
  <c r="I12" i="4" s="1"/>
  <c r="K12" i="4" s="1"/>
  <c r="G8" i="4"/>
  <c r="I8" i="4" s="1"/>
  <c r="G6" i="4"/>
  <c r="I6" i="4" s="1"/>
  <c r="G5" i="4"/>
  <c r="I5" i="4" s="1"/>
  <c r="K5" i="4" s="1"/>
  <c r="G4" i="4"/>
  <c r="I4" i="4" s="1"/>
  <c r="K4" i="4" s="1"/>
  <c r="B29" i="4" l="1"/>
  <c r="B30" i="4" s="1"/>
  <c r="Q29" i="4" s="1"/>
  <c r="C12" i="1" s="1" a="1"/>
  <c r="C12" i="1" s="1"/>
  <c r="E26" i="3" l="1"/>
  <c r="G26" i="3" s="1"/>
  <c r="I26" i="3" s="1"/>
  <c r="K26" i="3" s="1"/>
  <c r="E25" i="3"/>
  <c r="G25" i="3" s="1"/>
  <c r="I25" i="3" s="1"/>
  <c r="K25" i="3" s="1"/>
  <c r="G24" i="3"/>
  <c r="I24" i="3" s="1"/>
  <c r="K24" i="3" s="1"/>
  <c r="G23" i="3"/>
  <c r="I23" i="3" s="1"/>
  <c r="K23" i="3" s="1"/>
  <c r="G22" i="3"/>
  <c r="I22" i="3" s="1"/>
  <c r="K22" i="3" s="1"/>
  <c r="G21" i="3"/>
  <c r="I21" i="3" s="1"/>
  <c r="K21" i="3" s="1"/>
  <c r="E15" i="3"/>
  <c r="G15" i="3" s="1"/>
  <c r="I15" i="3" s="1"/>
  <c r="K15" i="3" s="1"/>
  <c r="E16" i="3"/>
  <c r="G16" i="3" s="1"/>
  <c r="I16" i="3" s="1"/>
  <c r="E17" i="3"/>
  <c r="G17" i="3" s="1"/>
  <c r="I17" i="3" s="1"/>
  <c r="E14" i="3"/>
  <c r="G14" i="3" s="1"/>
  <c r="I14" i="3" s="1"/>
  <c r="K14" i="3" s="1"/>
  <c r="G13" i="3"/>
  <c r="I13" i="3" s="1"/>
  <c r="K13" i="3" s="1"/>
  <c r="G12" i="3"/>
  <c r="I12" i="3" s="1"/>
  <c r="K12" i="3" s="1"/>
  <c r="G4" i="3"/>
  <c r="I4" i="3" s="1"/>
  <c r="K4" i="3" s="1"/>
  <c r="M4" i="3" s="1"/>
  <c r="G5" i="3"/>
  <c r="I5" i="3" s="1"/>
  <c r="K5" i="3" s="1"/>
  <c r="G6" i="3"/>
  <c r="I6" i="3" s="1"/>
  <c r="K6" i="3" s="1"/>
  <c r="G3" i="3"/>
  <c r="I3" i="3" s="1"/>
  <c r="K3" i="3" s="1"/>
  <c r="M3" i="3" s="1"/>
  <c r="G7" i="3"/>
  <c r="I7" i="3" s="1"/>
  <c r="K7" i="3" s="1"/>
  <c r="G8" i="3"/>
  <c r="I8" i="3" s="1"/>
  <c r="K8" i="3" s="1"/>
  <c r="C7" i="1"/>
  <c r="B30" i="3"/>
  <c r="Q2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<sst xmlns="http://schemas.openxmlformats.org/spreadsheetml/2006/main" count="311" uniqueCount="62">
  <si>
    <t>Naam</t>
  </si>
  <si>
    <t>IBAN</t>
  </si>
  <si>
    <t>Trainerslicentie</t>
  </si>
  <si>
    <t>SB1</t>
  </si>
  <si>
    <t>SL2</t>
  </si>
  <si>
    <t>ST3</t>
  </si>
  <si>
    <t>ST4</t>
  </si>
  <si>
    <t>ST5</t>
  </si>
  <si>
    <t>Geen</t>
  </si>
  <si>
    <t>Trainersvergoeding</t>
  </si>
  <si>
    <t>Niets, ik schenk de trainersvergoeding aan HVHW</t>
  </si>
  <si>
    <t xml:space="preserve">  selecteer de geldige trainerslicentie waarover je beschikt. Gediplomeerd maar licentie in 2023 verlopen? kruis SB1 aan.</t>
  </si>
  <si>
    <t>Totaal bedrag</t>
  </si>
  <si>
    <t xml:space="preserve">  per verzorgde training incl. reiskosten</t>
  </si>
  <si>
    <t>Oktober</t>
  </si>
  <si>
    <t>Ma</t>
  </si>
  <si>
    <t>Di</t>
  </si>
  <si>
    <t>Wo</t>
  </si>
  <si>
    <t>Do</t>
  </si>
  <si>
    <t>Vr</t>
  </si>
  <si>
    <t>Za</t>
  </si>
  <si>
    <t>November</t>
  </si>
  <si>
    <t>December</t>
  </si>
  <si>
    <t>✔</t>
  </si>
  <si>
    <t xml:space="preserve"> </t>
  </si>
  <si>
    <t xml:space="preserve">dan zorgen wij na akkoord voor een zo spoedig mogelijke overboeking </t>
  </si>
  <si>
    <t>van het verschuldigde bedrag naar het opgegeven rekeningnummer.</t>
  </si>
  <si>
    <t>Winter periode oktober - december</t>
  </si>
  <si>
    <t>Winter periode januari - maart</t>
  </si>
  <si>
    <t>trainingen</t>
  </si>
  <si>
    <t>Januari</t>
  </si>
  <si>
    <t>Februari</t>
  </si>
  <si>
    <t>Maart</t>
  </si>
  <si>
    <t>NB zet een ✔ bij de betreffende datum als je een training hebt verzorgd</t>
  </si>
  <si>
    <r>
      <t xml:space="preserve">de </t>
    </r>
    <r>
      <rPr>
        <sz val="14"/>
        <color rgb="FF0070C0"/>
        <rFont val="Calibri"/>
        <family val="2"/>
        <scheme val="minor"/>
      </rPr>
      <t>JC@hvhw.nl</t>
    </r>
    <r>
      <rPr>
        <sz val="14"/>
        <color theme="1"/>
        <rFont val="Calibri"/>
        <family val="2"/>
        <scheme val="minor"/>
      </rPr>
      <t xml:space="preserve"> (jeugdschaatsen) </t>
    </r>
    <r>
      <rPr>
        <sz val="14"/>
        <color rgb="FF0070C0"/>
        <rFont val="Calibri"/>
        <family val="2"/>
        <scheme val="minor"/>
      </rPr>
      <t>SC@hvhw.nl</t>
    </r>
    <r>
      <rPr>
        <sz val="14"/>
        <color theme="1"/>
        <rFont val="Calibri"/>
        <family val="2"/>
        <scheme val="minor"/>
      </rPr>
      <t xml:space="preserve"> (shorttrack) of </t>
    </r>
    <r>
      <rPr>
        <sz val="14"/>
        <color rgb="FF0070C0"/>
        <rFont val="Calibri"/>
        <family val="2"/>
        <scheme val="minor"/>
      </rPr>
      <t>TC@hvhw.nl</t>
    </r>
    <r>
      <rPr>
        <sz val="14"/>
        <color theme="1"/>
        <rFont val="Calibri"/>
        <family val="2"/>
        <scheme val="minor"/>
      </rPr>
      <t xml:space="preserve"> (Langebaan)  </t>
    </r>
  </si>
  <si>
    <r>
      <t xml:space="preserve">Stuur dit formulier </t>
    </r>
    <r>
      <rPr>
        <b/>
        <sz val="14"/>
        <color theme="1"/>
        <rFont val="Calibri"/>
        <family val="2"/>
        <scheme val="minor"/>
      </rPr>
      <t>binnen één maand</t>
    </r>
    <r>
      <rPr>
        <sz val="14"/>
        <color theme="1"/>
        <rFont val="Calibri"/>
        <family val="2"/>
        <scheme val="minor"/>
      </rPr>
      <t xml:space="preserve"> na afloop als van een periode als </t>
    </r>
    <r>
      <rPr>
        <b/>
        <sz val="14"/>
        <color theme="1"/>
        <rFont val="Calibri"/>
        <family val="2"/>
        <scheme val="minor"/>
      </rPr>
      <t>PDF-bestand</t>
    </r>
    <r>
      <rPr>
        <sz val="14"/>
        <color theme="1"/>
        <rFont val="Calibri"/>
        <family val="2"/>
        <scheme val="minor"/>
      </rPr>
      <t xml:space="preserve"> op naar </t>
    </r>
  </si>
  <si>
    <t>Ik declareer voor de</t>
  </si>
  <si>
    <t>buiten het KNSB Gewest ZH</t>
  </si>
  <si>
    <t>traject</t>
  </si>
  <si>
    <t>km</t>
  </si>
  <si>
    <t>Bedrag</t>
  </si>
  <si>
    <t>datum</t>
  </si>
  <si>
    <t>TOTAAL kilometervergoeding</t>
  </si>
  <si>
    <t>NB1 zie regeling HVHW Huishoudelijk reglement</t>
  </si>
  <si>
    <t>ja</t>
  </si>
  <si>
    <t>nee</t>
  </si>
  <si>
    <t>Licentie verlenging?</t>
  </si>
  <si>
    <t>Licentie is geldig tot</t>
  </si>
  <si>
    <t>Te declaren bedrag</t>
  </si>
  <si>
    <t>licentiekosten</t>
  </si>
  <si>
    <t>Kosten verlenging technisch kader licentie</t>
  </si>
  <si>
    <t>kosten in rekening worden gebracht mits er trainingen worden verzorgd</t>
  </si>
  <si>
    <t>NB3 na verlenging van de kaderlicentie kan 1x per jaar éénderde van de</t>
  </si>
  <si>
    <t>NB2 verblijfkosten hotel etc. alleen bij meerdaagse events én na toestemming</t>
  </si>
  <si>
    <t>vooraf van HVHW penningmeester (apart met bonnen declareren)</t>
  </si>
  <si>
    <t>Kilometervergoeding voor coaching / begeleiding</t>
  </si>
  <si>
    <t>vergoeding</t>
  </si>
  <si>
    <t>TOTAAL</t>
  </si>
  <si>
    <t>(NB één blad per declaratie)</t>
  </si>
  <si>
    <t>Zo</t>
  </si>
  <si>
    <t>ST</t>
  </si>
  <si>
    <t>Indien in september ook shorttracktraining verzorgd? dan bij ST aankruizen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</si>
</sst>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164" fontId="4" fillId="0" borderId="1" xfId="0" applyNumberFormat="1" applyFont="1" applyBorder="1"/>
    <xf numFmtId="0" fontId="4" fillId="0" borderId="0" xfId="0" applyFont="1" applyFill="1" applyAlignment="1"/>
    <xf numFmtId="0" fontId="0" fillId="0" borderId="0" xfId="0" quotePrefix="1" applyFont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/>
    <xf numFmtId="0" fontId="0" fillId="5" borderId="5" xfId="0" applyFill="1" applyBorder="1" applyAlignment="1">
      <alignment horizontal="right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" fillId="5" borderId="0" xfId="0" applyFont="1" applyFill="1" applyBorder="1"/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3" borderId="0" xfId="0" applyFill="1" applyBorder="1"/>
    <xf numFmtId="0" fontId="8" fillId="0" borderId="0" xfId="0" applyFont="1" applyBorder="1"/>
    <xf numFmtId="0" fontId="8" fillId="5" borderId="0" xfId="0" applyFont="1" applyFill="1" applyBorder="1"/>
    <xf numFmtId="0" fontId="9" fillId="0" borderId="0" xfId="0" applyFont="1"/>
    <xf numFmtId="0" fontId="11" fillId="4" borderId="1" xfId="0" applyFont="1" applyFill="1" applyBorder="1"/>
    <xf numFmtId="164" fontId="11" fillId="4" borderId="1" xfId="0" applyNumberFormat="1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0" borderId="0" xfId="0" applyFont="1" applyFill="1"/>
    <xf numFmtId="0" fontId="0" fillId="5" borderId="1" xfId="0" applyFill="1" applyBorder="1" applyAlignment="1">
      <alignment horizontal="center"/>
    </xf>
    <xf numFmtId="0" fontId="0" fillId="5" borderId="14" xfId="0" applyFill="1" applyBorder="1"/>
    <xf numFmtId="0" fontId="0" fillId="5" borderId="6" xfId="0" applyFill="1" applyBorder="1"/>
    <xf numFmtId="164" fontId="0" fillId="0" borderId="6" xfId="0" applyNumberFormat="1" applyBorder="1"/>
    <xf numFmtId="164" fontId="0" fillId="0" borderId="17" xfId="0" applyNumberFormat="1" applyBorder="1"/>
    <xf numFmtId="164" fontId="7" fillId="0" borderId="20" xfId="0" applyNumberFormat="1" applyFont="1" applyBorder="1"/>
    <xf numFmtId="0" fontId="13" fillId="0" borderId="0" xfId="0" applyFont="1"/>
    <xf numFmtId="164" fontId="0" fillId="0" borderId="0" xfId="0" applyNumberFormat="1" applyFont="1"/>
    <xf numFmtId="0" fontId="3" fillId="0" borderId="12" xfId="0" applyFont="1" applyBorder="1"/>
    <xf numFmtId="0" fontId="0" fillId="0" borderId="12" xfId="0" applyBorder="1"/>
    <xf numFmtId="44" fontId="7" fillId="0" borderId="21" xfId="1" applyFont="1" applyBorder="1" applyAlignment="1"/>
    <xf numFmtId="0" fontId="7" fillId="0" borderId="21" xfId="0" applyFont="1" applyBorder="1" applyAlignment="1"/>
    <xf numFmtId="0" fontId="15" fillId="0" borderId="0" xfId="0" applyFont="1"/>
    <xf numFmtId="0" fontId="0" fillId="4" borderId="3" xfId="0" applyFill="1" applyBorder="1" applyAlignment="1">
      <alignment horizontal="left"/>
    </xf>
    <xf numFmtId="1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4" fontId="0" fillId="2" borderId="16" xfId="0" applyNumberFormat="1" applyFill="1" applyBorder="1" applyAlignment="1" applyProtection="1">
      <protection locked="0"/>
    </xf>
    <xf numFmtId="0" fontId="1" fillId="4" borderId="2" xfId="0" applyFont="1" applyFill="1" applyBorder="1" applyAlignment="1">
      <alignment horizontal="left"/>
    </xf>
    <xf numFmtId="0" fontId="0" fillId="5" borderId="8" xfId="0" applyFill="1" applyBorder="1" applyAlignment="1">
      <alignment horizontal="right"/>
    </xf>
    <xf numFmtId="0" fontId="0" fillId="2" borderId="1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8" borderId="1" xfId="0" applyFill="1" applyBorder="1"/>
    <xf numFmtId="0" fontId="13" fillId="0" borderId="0" xfId="0" applyFont="1" applyAlignment="1">
      <alignment horizontal="center"/>
    </xf>
    <xf numFmtId="0" fontId="0" fillId="5" borderId="0" xfId="0" applyFont="1" applyFill="1" applyBorder="1"/>
    <xf numFmtId="0" fontId="4" fillId="2" borderId="1" xfId="0" applyFont="1" applyFill="1" applyBorder="1" applyAlignment="1" applyProtection="1">
      <alignment horizontal="left"/>
      <protection locked="0"/>
    </xf>
    <xf numFmtId="0" fontId="14" fillId="0" borderId="13" xfId="0" applyFont="1" applyBorder="1" applyAlignment="1">
      <alignment horizontal="left"/>
    </xf>
    <xf numFmtId="14" fontId="0" fillId="2" borderId="16" xfId="0" applyNumberForma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44" fontId="7" fillId="0" borderId="18" xfId="1" applyFont="1" applyBorder="1" applyAlignment="1">
      <alignment horizontal="right"/>
    </xf>
    <xf numFmtId="44" fontId="7" fillId="0" borderId="19" xfId="1" applyFont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5" borderId="1" xfId="0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1" fontId="7" fillId="0" borderId="11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16" fillId="6" borderId="2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164" fontId="16" fillId="6" borderId="3" xfId="0" applyNumberFormat="1" applyFont="1" applyFill="1" applyBorder="1" applyAlignment="1">
      <alignment horizontal="left" vertical="center"/>
    </xf>
    <xf numFmtId="164" fontId="16" fillId="6" borderId="4" xfId="0" applyNumberFormat="1" applyFont="1" applyFill="1" applyBorder="1" applyAlignment="1">
      <alignment horizontal="left" vertical="center"/>
    </xf>
    <xf numFmtId="164" fontId="16" fillId="6" borderId="9" xfId="0" applyNumberFormat="1" applyFont="1" applyFill="1" applyBorder="1" applyAlignment="1">
      <alignment horizontal="left" vertical="center"/>
    </xf>
    <xf numFmtId="164" fontId="16" fillId="6" borderId="10" xfId="0" applyNumberFormat="1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164" fontId="17" fillId="7" borderId="3" xfId="0" applyNumberFormat="1" applyFont="1" applyFill="1" applyBorder="1" applyAlignment="1">
      <alignment horizontal="left" vertical="center"/>
    </xf>
    <xf numFmtId="164" fontId="17" fillId="7" borderId="4" xfId="0" applyNumberFormat="1" applyFont="1" applyFill="1" applyBorder="1" applyAlignment="1">
      <alignment horizontal="left" vertical="center"/>
    </xf>
    <xf numFmtId="164" fontId="17" fillId="7" borderId="9" xfId="0" applyNumberFormat="1" applyFont="1" applyFill="1" applyBorder="1" applyAlignment="1">
      <alignment horizontal="left" vertical="center"/>
    </xf>
    <xf numFmtId="164" fontId="17" fillId="7" borderId="10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15</xdr:row>
      <xdr:rowOff>4748</xdr:rowOff>
    </xdr:from>
    <xdr:to>
      <xdr:col>13</xdr:col>
      <xdr:colOff>600075</xdr:colOff>
      <xdr:row>19</xdr:row>
      <xdr:rowOff>109523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23FA1BD-7F48-4F47-85A6-0E1AAF73C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2038" y="4852973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4761</xdr:colOff>
      <xdr:row>0</xdr:row>
      <xdr:rowOff>14287</xdr:rowOff>
    </xdr:from>
    <xdr:to>
      <xdr:col>12</xdr:col>
      <xdr:colOff>561974</xdr:colOff>
      <xdr:row>0</xdr:row>
      <xdr:rowOff>1217319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0B09C7A-F7CA-93D5-6819-4241B15F2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1" y="14287"/>
          <a:ext cx="9010651" cy="1203032"/>
        </a:xfrm>
        <a:prstGeom prst="rect">
          <a:avLst/>
        </a:prstGeom>
      </xdr:spPr>
    </xdr:pic>
    <xdr:clientData/>
  </xdr:twoCellAnchor>
  <xdr:twoCellAnchor>
    <xdr:from>
      <xdr:col>0</xdr:col>
      <xdr:colOff>219074</xdr:colOff>
      <xdr:row>0</xdr:row>
      <xdr:rowOff>1338263</xdr:rowOff>
    </xdr:from>
    <xdr:to>
      <xdr:col>12</xdr:col>
      <xdr:colOff>533400</xdr:colOff>
      <xdr:row>1</xdr:row>
      <xdr:rowOff>80963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2AE24EE1-968F-A172-3F88-3AD0A3A03966}"/>
            </a:ext>
          </a:extLst>
        </xdr:cNvPr>
        <xdr:cNvSpPr txBox="1"/>
      </xdr:nvSpPr>
      <xdr:spPr>
        <a:xfrm>
          <a:off x="219074" y="1338263"/>
          <a:ext cx="8767764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800" b="1">
              <a:latin typeface="+mn-lt"/>
            </a:rPr>
            <a:t>Declaratieformulier trainersvergoedingen, Coaching</a:t>
          </a:r>
          <a:r>
            <a:rPr lang="nl-NL" sz="1800" b="1" baseline="0">
              <a:latin typeface="+mn-lt"/>
            </a:rPr>
            <a:t> en Technisch Kader licenties</a:t>
          </a:r>
          <a:endParaRPr lang="nl-NL" sz="1800" b="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242888</xdr:colOff>
      <xdr:row>27</xdr:row>
      <xdr:rowOff>33338</xdr:rowOff>
    </xdr:from>
    <xdr:to>
      <xdr:col>19</xdr:col>
      <xdr:colOff>614363</xdr:colOff>
      <xdr:row>32</xdr:row>
      <xdr:rowOff>133351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BA62C8-8565-417B-BC08-D3A41B47B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1588" y="4948238"/>
          <a:ext cx="1019175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233362</xdr:colOff>
      <xdr:row>27</xdr:row>
      <xdr:rowOff>42863</xdr:rowOff>
    </xdr:from>
    <xdr:to>
      <xdr:col>19</xdr:col>
      <xdr:colOff>447675</xdr:colOff>
      <xdr:row>32</xdr:row>
      <xdr:rowOff>142876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036DA58-8EB4-A5C7-3B47-57C105788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4972051"/>
          <a:ext cx="101917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28A2-AE56-4149-A6FE-26271B40B7A1}">
  <dimension ref="B1:J17"/>
  <sheetViews>
    <sheetView showGridLines="0" showRowColHeaders="0" tabSelected="1" zoomScale="110" zoomScaleNormal="110" workbookViewId="0">
      <selection activeCell="C4" sqref="C4:E4"/>
    </sheetView>
  </sheetViews>
  <sheetFormatPr defaultRowHeight="18" x14ac:dyDescent="0.55000000000000004"/>
  <cols>
    <col min="1" max="1" width="3.86328125" style="5" customWidth="1"/>
    <col min="2" max="2" width="21.1328125" style="5" customWidth="1"/>
    <col min="3" max="3" width="11.73046875" style="5" customWidth="1"/>
    <col min="4" max="16384" width="9.06640625" style="5"/>
  </cols>
  <sheetData>
    <row r="1" spans="2:10" ht="129.75" customHeight="1" x14ac:dyDescent="0.55000000000000004"/>
    <row r="3" spans="2:10" x14ac:dyDescent="0.55000000000000004">
      <c r="B3" s="4" t="s">
        <v>0</v>
      </c>
      <c r="C3" s="68"/>
      <c r="D3" s="68"/>
      <c r="E3" s="68"/>
    </row>
    <row r="4" spans="2:10" x14ac:dyDescent="0.55000000000000004">
      <c r="B4" s="4" t="s">
        <v>1</v>
      </c>
      <c r="C4" s="68"/>
      <c r="D4" s="68"/>
      <c r="E4" s="68"/>
    </row>
    <row r="5" spans="2:10" x14ac:dyDescent="0.55000000000000004">
      <c r="B5" s="6"/>
      <c r="C5" s="7"/>
      <c r="D5" s="7"/>
      <c r="E5" s="7"/>
    </row>
    <row r="6" spans="2:10" x14ac:dyDescent="0.55000000000000004">
      <c r="B6" s="4" t="s">
        <v>2</v>
      </c>
      <c r="C6" s="35" t="s">
        <v>8</v>
      </c>
      <c r="D6" s="26" t="s">
        <v>11</v>
      </c>
    </row>
    <row r="7" spans="2:10" x14ac:dyDescent="0.55000000000000004">
      <c r="B7" s="4" t="s">
        <v>9</v>
      </c>
      <c r="C7" s="8">
        <f>VLOOKUP(C6,data!A1:B6,2)</f>
        <v>5</v>
      </c>
      <c r="D7" s="26" t="s">
        <v>13</v>
      </c>
    </row>
    <row r="9" spans="2:10" x14ac:dyDescent="0.55000000000000004">
      <c r="B9" s="4" t="s">
        <v>36</v>
      </c>
      <c r="C9" s="68" t="s">
        <v>28</v>
      </c>
      <c r="D9" s="68"/>
      <c r="E9" s="68"/>
      <c r="F9" s="68"/>
      <c r="G9" s="68"/>
      <c r="H9" s="68"/>
      <c r="I9" s="68"/>
      <c r="J9" s="9"/>
    </row>
    <row r="10" spans="2:10" x14ac:dyDescent="0.55000000000000004">
      <c r="C10" s="5" t="str">
        <f>IF(C9="Winter periode oktober - december","vul het blauwe tabblad in", IF(C9="Winter periode januari - maart","vul het oranje tabblad in",""))</f>
        <v>vul het oranje tabblad in</v>
      </c>
      <c r="F10" s="69" t="s">
        <v>58</v>
      </c>
      <c r="G10" s="69"/>
      <c r="H10" s="69"/>
      <c r="I10" s="69"/>
    </row>
    <row r="12" spans="2:10" x14ac:dyDescent="0.55000000000000004">
      <c r="B12" s="33" t="s">
        <v>12</v>
      </c>
      <c r="C12" s="34" cm="1">
        <f t="array" ref="C12:D13">IF(C9="Winter periode oktober - december",'oktober - december 2023'!Q29:R30,IF(C9="Winter periode januari - maart",'januari - maart 2024'!Q29:R30,0))</f>
        <v>0</v>
      </c>
      <c r="D12" s="52">
        <v>0</v>
      </c>
    </row>
    <row r="13" spans="2:10" x14ac:dyDescent="0.55000000000000004">
      <c r="C13" s="52">
        <v>0</v>
      </c>
      <c r="D13" s="52">
        <v>0</v>
      </c>
    </row>
    <row r="14" spans="2:10" x14ac:dyDescent="0.55000000000000004">
      <c r="B14" s="5" t="s">
        <v>35</v>
      </c>
    </row>
    <row r="15" spans="2:10" x14ac:dyDescent="0.55000000000000004">
      <c r="B15" s="5" t="s">
        <v>34</v>
      </c>
    </row>
    <row r="16" spans="2:10" x14ac:dyDescent="0.55000000000000004">
      <c r="B16" s="5" t="s">
        <v>25</v>
      </c>
    </row>
    <row r="17" spans="2:2" x14ac:dyDescent="0.55000000000000004">
      <c r="B17" s="5" t="s">
        <v>26</v>
      </c>
    </row>
  </sheetData>
  <sheetProtection sheet="1" objects="1" scenarios="1" selectLockedCells="1"/>
  <mergeCells count="4">
    <mergeCell ref="C3:E3"/>
    <mergeCell ref="C4:E4"/>
    <mergeCell ref="C9:I9"/>
    <mergeCell ref="F10:I10"/>
  </mergeCell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CA9FBF-E8C3-4C23-9EAB-06E6981E6EC3}">
          <x14:formula1>
            <xm:f>data!$A$1:$A$6</xm:f>
          </x14:formula1>
          <xm:sqref>C6</xm:sqref>
        </x14:dataValidation>
        <x14:dataValidation type="list" allowBlank="1" showInputMessage="1" showErrorMessage="1" xr:uid="{DF79FE1C-E45A-432E-B961-6A0D40C38007}">
          <x14:formula1>
            <xm:f>data!$A$8:$A$10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8E8D-9DB5-4924-8ED3-C3E8157DC037}">
  <sheetPr>
    <tabColor rgb="FF00B0F0"/>
  </sheetPr>
  <dimension ref="B1:V31"/>
  <sheetViews>
    <sheetView showGridLines="0" showRowColHeaders="0" zoomScale="107" zoomScaleNormal="107" workbookViewId="0">
      <selection activeCell="L27" sqref="L27"/>
    </sheetView>
  </sheetViews>
  <sheetFormatPr defaultRowHeight="14.25" x14ac:dyDescent="0.45"/>
  <cols>
    <col min="1" max="1" width="4.265625" customWidth="1"/>
    <col min="2" max="2" width="5.73046875" customWidth="1"/>
    <col min="3" max="3" width="4.796875" customWidth="1"/>
    <col min="4" max="4" width="4.53125" style="1" customWidth="1"/>
    <col min="6" max="6" width="4.53125" style="1" customWidth="1"/>
    <col min="8" max="8" width="4.53125" style="1" customWidth="1"/>
    <col min="10" max="10" width="4.53125" style="1" customWidth="1"/>
    <col min="12" max="12" width="4.53125" style="1" customWidth="1"/>
    <col min="14" max="14" width="4.53125" style="1" customWidth="1"/>
    <col min="15" max="15" width="3.19921875" customWidth="1"/>
    <col min="16" max="16" width="10.53125" customWidth="1"/>
    <col min="17" max="17" width="7.265625" customWidth="1"/>
    <col min="18" max="18" width="13.6640625" customWidth="1"/>
  </cols>
  <sheetData>
    <row r="1" spans="2:22" ht="14.65" thickBot="1" x14ac:dyDescent="0.5"/>
    <row r="2" spans="2:22" x14ac:dyDescent="0.45">
      <c r="B2" s="79" t="s">
        <v>14</v>
      </c>
      <c r="C2" s="80"/>
      <c r="D2" s="24"/>
      <c r="E2" s="23"/>
      <c r="F2" s="24"/>
      <c r="G2" s="23"/>
      <c r="H2" s="24"/>
      <c r="I2" s="23"/>
      <c r="J2" s="24"/>
      <c r="K2" s="23"/>
      <c r="L2" s="24"/>
      <c r="M2" s="23"/>
      <c r="N2" s="25"/>
      <c r="P2" s="71" t="s">
        <v>55</v>
      </c>
      <c r="Q2" s="72"/>
      <c r="R2" s="72"/>
      <c r="S2" s="72"/>
      <c r="T2" s="73"/>
      <c r="U2" s="39"/>
      <c r="V2" s="39"/>
    </row>
    <row r="3" spans="2:22" x14ac:dyDescent="0.45">
      <c r="B3" s="15" t="s">
        <v>15</v>
      </c>
      <c r="C3" s="65" t="s">
        <v>60</v>
      </c>
      <c r="D3" s="36" t="s">
        <v>24</v>
      </c>
      <c r="E3" s="16">
        <v>2</v>
      </c>
      <c r="F3" s="36" t="s">
        <v>24</v>
      </c>
      <c r="G3" s="16">
        <f>E3+7</f>
        <v>9</v>
      </c>
      <c r="H3" s="36" t="s">
        <v>24</v>
      </c>
      <c r="I3" s="16">
        <f>G3+7</f>
        <v>16</v>
      </c>
      <c r="J3" s="36" t="s">
        <v>24</v>
      </c>
      <c r="K3" s="16">
        <f>I3+7</f>
        <v>23</v>
      </c>
      <c r="L3" s="36" t="s">
        <v>24</v>
      </c>
      <c r="M3" s="16">
        <f>K3+7</f>
        <v>30</v>
      </c>
      <c r="N3" s="37" t="s">
        <v>24</v>
      </c>
      <c r="P3" s="74" t="s">
        <v>37</v>
      </c>
      <c r="Q3" s="75"/>
      <c r="R3" s="75"/>
      <c r="S3" s="75"/>
      <c r="T3" s="76"/>
    </row>
    <row r="4" spans="2:22" x14ac:dyDescent="0.45">
      <c r="B4" s="11" t="s">
        <v>16</v>
      </c>
      <c r="C4" s="65" t="s">
        <v>60</v>
      </c>
      <c r="D4" s="36" t="s">
        <v>24</v>
      </c>
      <c r="E4" s="2">
        <v>3</v>
      </c>
      <c r="F4" s="36" t="s">
        <v>24</v>
      </c>
      <c r="G4" s="2">
        <f t="shared" ref="G4:M9" si="0">E4+7</f>
        <v>10</v>
      </c>
      <c r="H4" s="36" t="s">
        <v>24</v>
      </c>
      <c r="I4" s="2">
        <f t="shared" si="0"/>
        <v>17</v>
      </c>
      <c r="J4" s="36" t="s">
        <v>24</v>
      </c>
      <c r="K4" s="2">
        <f t="shared" si="0"/>
        <v>24</v>
      </c>
      <c r="L4" s="36" t="s">
        <v>24</v>
      </c>
      <c r="M4" s="2">
        <f t="shared" si="0"/>
        <v>31</v>
      </c>
      <c r="N4" s="37" t="s">
        <v>24</v>
      </c>
      <c r="P4" s="41" t="s">
        <v>41</v>
      </c>
      <c r="Q4" s="82" t="s">
        <v>38</v>
      </c>
      <c r="R4" s="82"/>
      <c r="S4" s="40" t="s">
        <v>39</v>
      </c>
      <c r="T4" s="42" t="s">
        <v>40</v>
      </c>
    </row>
    <row r="5" spans="2:22" x14ac:dyDescent="0.45">
      <c r="B5" s="15" t="s">
        <v>17</v>
      </c>
      <c r="C5" s="65" t="s">
        <v>60</v>
      </c>
      <c r="D5" s="36" t="s">
        <v>24</v>
      </c>
      <c r="E5" s="16">
        <v>4</v>
      </c>
      <c r="F5" s="36" t="s">
        <v>24</v>
      </c>
      <c r="G5" s="16">
        <f t="shared" si="0"/>
        <v>11</v>
      </c>
      <c r="H5" s="36" t="s">
        <v>24</v>
      </c>
      <c r="I5" s="16">
        <f t="shared" si="0"/>
        <v>18</v>
      </c>
      <c r="J5" s="36" t="s">
        <v>24</v>
      </c>
      <c r="K5" s="16">
        <f t="shared" si="0"/>
        <v>25</v>
      </c>
      <c r="L5" s="36" t="s">
        <v>24</v>
      </c>
      <c r="M5" s="16"/>
      <c r="N5" s="18"/>
      <c r="P5" s="54"/>
      <c r="Q5" s="81"/>
      <c r="R5" s="81"/>
      <c r="S5" s="55"/>
      <c r="T5" s="43">
        <f>S5*0.21</f>
        <v>0</v>
      </c>
    </row>
    <row r="6" spans="2:22" x14ac:dyDescent="0.45">
      <c r="B6" s="11" t="s">
        <v>18</v>
      </c>
      <c r="C6" s="65" t="s">
        <v>60</v>
      </c>
      <c r="D6" s="36" t="s">
        <v>24</v>
      </c>
      <c r="E6" s="2">
        <v>5</v>
      </c>
      <c r="F6" s="36" t="s">
        <v>24</v>
      </c>
      <c r="G6" s="2">
        <f t="shared" si="0"/>
        <v>12</v>
      </c>
      <c r="H6" s="36" t="s">
        <v>24</v>
      </c>
      <c r="I6" s="2">
        <f t="shared" si="0"/>
        <v>19</v>
      </c>
      <c r="J6" s="36" t="s">
        <v>24</v>
      </c>
      <c r="K6" s="2">
        <f t="shared" si="0"/>
        <v>26</v>
      </c>
      <c r="L6" s="36" t="s">
        <v>24</v>
      </c>
      <c r="M6" s="2"/>
      <c r="N6" s="13"/>
      <c r="P6" s="54"/>
      <c r="Q6" s="81"/>
      <c r="R6" s="81"/>
      <c r="S6" s="55"/>
      <c r="T6" s="43">
        <f t="shared" ref="T6:T14" si="1">S6*0.21</f>
        <v>0</v>
      </c>
    </row>
    <row r="7" spans="2:22" x14ac:dyDescent="0.45">
      <c r="B7" s="15" t="s">
        <v>19</v>
      </c>
      <c r="C7" s="16"/>
      <c r="D7" s="17"/>
      <c r="E7" s="16">
        <v>6</v>
      </c>
      <c r="F7" s="36" t="s">
        <v>24</v>
      </c>
      <c r="G7" s="16">
        <f t="shared" si="0"/>
        <v>13</v>
      </c>
      <c r="H7" s="36" t="s">
        <v>24</v>
      </c>
      <c r="I7" s="16">
        <f t="shared" si="0"/>
        <v>20</v>
      </c>
      <c r="J7" s="36" t="s">
        <v>24</v>
      </c>
      <c r="K7" s="16">
        <f t="shared" si="0"/>
        <v>27</v>
      </c>
      <c r="L7" s="36" t="s">
        <v>24</v>
      </c>
      <c r="M7" s="16"/>
      <c r="N7" s="18"/>
      <c r="P7" s="54"/>
      <c r="Q7" s="81"/>
      <c r="R7" s="81"/>
      <c r="S7" s="55"/>
      <c r="T7" s="43">
        <f t="shared" si="1"/>
        <v>0</v>
      </c>
    </row>
    <row r="8" spans="2:22" x14ac:dyDescent="0.45">
      <c r="B8" s="11" t="s">
        <v>20</v>
      </c>
      <c r="C8" s="29">
        <v>30</v>
      </c>
      <c r="D8" s="36" t="s">
        <v>24</v>
      </c>
      <c r="E8" s="2">
        <v>7</v>
      </c>
      <c r="F8" s="36" t="s">
        <v>24</v>
      </c>
      <c r="G8" s="2">
        <f t="shared" si="0"/>
        <v>14</v>
      </c>
      <c r="H8" s="36" t="s">
        <v>24</v>
      </c>
      <c r="I8" s="2">
        <f t="shared" si="0"/>
        <v>21</v>
      </c>
      <c r="J8" s="36" t="s">
        <v>24</v>
      </c>
      <c r="K8" s="2">
        <f t="shared" si="0"/>
        <v>28</v>
      </c>
      <c r="L8" s="36" t="s">
        <v>24</v>
      </c>
      <c r="M8" s="2"/>
      <c r="N8" s="13"/>
      <c r="P8" s="54"/>
      <c r="Q8" s="81"/>
      <c r="R8" s="81"/>
      <c r="S8" s="55"/>
      <c r="T8" s="43">
        <f t="shared" si="1"/>
        <v>0</v>
      </c>
    </row>
    <row r="9" spans="2:22" ht="14.65" thickBot="1" x14ac:dyDescent="0.5">
      <c r="B9" s="61" t="s">
        <v>59</v>
      </c>
      <c r="C9" s="20">
        <v>1</v>
      </c>
      <c r="D9" s="62" t="s">
        <v>24</v>
      </c>
      <c r="E9" s="20">
        <f t="shared" ref="E9" si="2">C9+7</f>
        <v>8</v>
      </c>
      <c r="F9" s="62" t="s">
        <v>24</v>
      </c>
      <c r="G9" s="20">
        <f t="shared" si="0"/>
        <v>15</v>
      </c>
      <c r="H9" s="62" t="s">
        <v>24</v>
      </c>
      <c r="I9" s="20">
        <f t="shared" si="0"/>
        <v>22</v>
      </c>
      <c r="J9" s="62" t="s">
        <v>24</v>
      </c>
      <c r="K9" s="20">
        <f t="shared" si="0"/>
        <v>29</v>
      </c>
      <c r="L9" s="62" t="s">
        <v>24</v>
      </c>
      <c r="M9" s="20"/>
      <c r="N9" s="22"/>
      <c r="P9" s="54"/>
      <c r="Q9" s="81"/>
      <c r="R9" s="81"/>
      <c r="S9" s="55"/>
      <c r="T9" s="43">
        <f t="shared" si="1"/>
        <v>0</v>
      </c>
    </row>
    <row r="10" spans="2:22" ht="14.65" thickBot="1" x14ac:dyDescent="0.5">
      <c r="C10" s="46" t="s">
        <v>61</v>
      </c>
      <c r="D10" s="66"/>
      <c r="E10" s="46"/>
      <c r="F10" s="66"/>
      <c r="G10" s="46"/>
      <c r="H10" s="66"/>
      <c r="I10" s="46"/>
      <c r="J10" s="66"/>
      <c r="P10" s="54"/>
      <c r="Q10" s="81"/>
      <c r="R10" s="81"/>
      <c r="S10" s="55"/>
      <c r="T10" s="43">
        <f t="shared" si="1"/>
        <v>0</v>
      </c>
    </row>
    <row r="11" spans="2:22" x14ac:dyDescent="0.45">
      <c r="B11" s="79" t="s">
        <v>21</v>
      </c>
      <c r="C11" s="80"/>
      <c r="D11" s="24"/>
      <c r="E11" s="23"/>
      <c r="F11" s="24"/>
      <c r="G11" s="23"/>
      <c r="H11" s="24"/>
      <c r="I11" s="23"/>
      <c r="J11" s="24"/>
      <c r="K11" s="23"/>
      <c r="L11" s="24"/>
      <c r="M11" s="23"/>
      <c r="N11" s="25"/>
      <c r="P11" s="54"/>
      <c r="Q11" s="81"/>
      <c r="R11" s="81"/>
      <c r="S11" s="55"/>
      <c r="T11" s="43">
        <f t="shared" si="1"/>
        <v>0</v>
      </c>
    </row>
    <row r="12" spans="2:22" x14ac:dyDescent="0.45">
      <c r="B12" s="15" t="s">
        <v>15</v>
      </c>
      <c r="C12" s="16"/>
      <c r="D12" s="17"/>
      <c r="E12" s="16">
        <v>6</v>
      </c>
      <c r="F12" s="36" t="s">
        <v>24</v>
      </c>
      <c r="G12" s="16">
        <f>E12+7</f>
        <v>13</v>
      </c>
      <c r="H12" s="36" t="s">
        <v>24</v>
      </c>
      <c r="I12" s="16">
        <f>G12+7</f>
        <v>20</v>
      </c>
      <c r="J12" s="36" t="s">
        <v>24</v>
      </c>
      <c r="K12" s="16">
        <f>I12+7</f>
        <v>27</v>
      </c>
      <c r="L12" s="36" t="s">
        <v>24</v>
      </c>
      <c r="M12" s="16"/>
      <c r="N12" s="18"/>
      <c r="P12" s="54"/>
      <c r="Q12" s="81"/>
      <c r="R12" s="81"/>
      <c r="S12" s="55"/>
      <c r="T12" s="43">
        <f t="shared" si="1"/>
        <v>0</v>
      </c>
    </row>
    <row r="13" spans="2:22" x14ac:dyDescent="0.45">
      <c r="B13" s="11" t="s">
        <v>16</v>
      </c>
      <c r="C13" s="2"/>
      <c r="D13" s="12"/>
      <c r="E13" s="2">
        <v>7</v>
      </c>
      <c r="F13" s="36" t="s">
        <v>24</v>
      </c>
      <c r="G13" s="2">
        <f t="shared" ref="G13:G18" si="3">E13+7</f>
        <v>14</v>
      </c>
      <c r="H13" s="36" t="s">
        <v>24</v>
      </c>
      <c r="I13" s="2">
        <f t="shared" ref="I13:I18" si="4">G13+7</f>
        <v>21</v>
      </c>
      <c r="J13" s="36" t="s">
        <v>24</v>
      </c>
      <c r="K13" s="2">
        <f t="shared" ref="K13:K15" si="5">I13+7</f>
        <v>28</v>
      </c>
      <c r="L13" s="36" t="s">
        <v>24</v>
      </c>
      <c r="M13" s="2"/>
      <c r="N13" s="13"/>
      <c r="P13" s="54"/>
      <c r="Q13" s="81"/>
      <c r="R13" s="81"/>
      <c r="S13" s="55"/>
      <c r="T13" s="43">
        <f t="shared" si="1"/>
        <v>0</v>
      </c>
    </row>
    <row r="14" spans="2:22" ht="14.65" thickBot="1" x14ac:dyDescent="0.5">
      <c r="B14" s="15" t="s">
        <v>17</v>
      </c>
      <c r="C14" s="16">
        <v>1</v>
      </c>
      <c r="D14" s="36" t="s">
        <v>24</v>
      </c>
      <c r="E14" s="16">
        <f>C14+7</f>
        <v>8</v>
      </c>
      <c r="F14" s="36" t="s">
        <v>24</v>
      </c>
      <c r="G14" s="16">
        <f t="shared" si="3"/>
        <v>15</v>
      </c>
      <c r="H14" s="36" t="s">
        <v>24</v>
      </c>
      <c r="I14" s="16">
        <f t="shared" si="4"/>
        <v>22</v>
      </c>
      <c r="J14" s="36" t="s">
        <v>24</v>
      </c>
      <c r="K14" s="16">
        <f t="shared" si="5"/>
        <v>29</v>
      </c>
      <c r="L14" s="36" t="s">
        <v>24</v>
      </c>
      <c r="M14" s="16"/>
      <c r="N14" s="18"/>
      <c r="P14" s="56"/>
      <c r="Q14" s="70"/>
      <c r="R14" s="70"/>
      <c r="S14" s="57"/>
      <c r="T14" s="44">
        <f t="shared" si="1"/>
        <v>0</v>
      </c>
    </row>
    <row r="15" spans="2:22" ht="14.65" thickBot="1" x14ac:dyDescent="0.5">
      <c r="B15" s="11" t="s">
        <v>18</v>
      </c>
      <c r="C15" s="2">
        <v>2</v>
      </c>
      <c r="D15" s="36" t="s">
        <v>24</v>
      </c>
      <c r="E15" s="2">
        <f t="shared" ref="E15:E18" si="6">C15+7</f>
        <v>9</v>
      </c>
      <c r="F15" s="36" t="s">
        <v>24</v>
      </c>
      <c r="G15" s="2">
        <f t="shared" si="3"/>
        <v>16</v>
      </c>
      <c r="H15" s="36" t="s">
        <v>24</v>
      </c>
      <c r="I15" s="2">
        <f t="shared" si="4"/>
        <v>23</v>
      </c>
      <c r="J15" s="36" t="s">
        <v>24</v>
      </c>
      <c r="K15" s="2">
        <f t="shared" si="5"/>
        <v>30</v>
      </c>
      <c r="L15" s="36" t="s">
        <v>24</v>
      </c>
      <c r="M15" s="2"/>
      <c r="N15" s="13"/>
      <c r="P15" s="77" t="s">
        <v>42</v>
      </c>
      <c r="Q15" s="78"/>
      <c r="R15" s="78"/>
      <c r="S15" s="78"/>
      <c r="T15" s="45">
        <f>SUM(T5:T14)</f>
        <v>0</v>
      </c>
    </row>
    <row r="16" spans="2:22" x14ac:dyDescent="0.45">
      <c r="B16" s="15" t="s">
        <v>19</v>
      </c>
      <c r="C16" s="16">
        <v>3</v>
      </c>
      <c r="D16" s="36" t="s">
        <v>24</v>
      </c>
      <c r="E16" s="16">
        <f t="shared" si="6"/>
        <v>10</v>
      </c>
      <c r="F16" s="36" t="s">
        <v>24</v>
      </c>
      <c r="G16" s="16">
        <f t="shared" si="3"/>
        <v>17</v>
      </c>
      <c r="H16" s="36" t="s">
        <v>24</v>
      </c>
      <c r="I16" s="16">
        <f t="shared" si="4"/>
        <v>24</v>
      </c>
      <c r="J16" s="36" t="s">
        <v>24</v>
      </c>
      <c r="K16" s="16"/>
      <c r="L16" s="17"/>
      <c r="M16" s="16"/>
      <c r="N16" s="18"/>
      <c r="P16" s="83" t="s">
        <v>43</v>
      </c>
      <c r="Q16" s="83"/>
      <c r="R16" s="83"/>
      <c r="S16" s="83"/>
      <c r="T16" s="83"/>
    </row>
    <row r="17" spans="2:20" x14ac:dyDescent="0.45">
      <c r="B17" s="11" t="s">
        <v>20</v>
      </c>
      <c r="C17" s="2">
        <v>4</v>
      </c>
      <c r="D17" s="36" t="s">
        <v>24</v>
      </c>
      <c r="E17" s="14">
        <f t="shared" si="6"/>
        <v>11</v>
      </c>
      <c r="F17" s="36" t="s">
        <v>24</v>
      </c>
      <c r="G17" s="2">
        <f t="shared" si="3"/>
        <v>18</v>
      </c>
      <c r="H17" s="36" t="s">
        <v>24</v>
      </c>
      <c r="I17" s="2">
        <f t="shared" si="4"/>
        <v>25</v>
      </c>
      <c r="J17" s="36" t="s">
        <v>24</v>
      </c>
      <c r="K17" s="2"/>
      <c r="L17" s="12"/>
      <c r="M17" s="2"/>
      <c r="N17" s="13"/>
      <c r="P17" s="84" t="s">
        <v>53</v>
      </c>
      <c r="Q17" s="84"/>
      <c r="R17" s="84"/>
      <c r="S17" s="84"/>
      <c r="T17" s="84"/>
    </row>
    <row r="18" spans="2:20" ht="14.65" thickBot="1" x14ac:dyDescent="0.5">
      <c r="B18" s="61" t="s">
        <v>59</v>
      </c>
      <c r="C18" s="20">
        <v>5</v>
      </c>
      <c r="D18" s="62" t="s">
        <v>24</v>
      </c>
      <c r="E18" s="20">
        <f t="shared" si="6"/>
        <v>12</v>
      </c>
      <c r="F18" s="62" t="s">
        <v>24</v>
      </c>
      <c r="G18" s="20">
        <f t="shared" si="3"/>
        <v>19</v>
      </c>
      <c r="H18" s="62" t="s">
        <v>24</v>
      </c>
      <c r="I18" s="20">
        <f t="shared" si="4"/>
        <v>26</v>
      </c>
      <c r="J18" s="62" t="s">
        <v>24</v>
      </c>
      <c r="K18" s="20"/>
      <c r="L18" s="21"/>
      <c r="M18" s="20"/>
      <c r="N18" s="22"/>
      <c r="P18" s="84" t="s">
        <v>54</v>
      </c>
      <c r="Q18" s="84"/>
      <c r="R18" s="84"/>
      <c r="S18" s="84"/>
      <c r="T18" s="84"/>
    </row>
    <row r="19" spans="2:20" ht="14.65" thickBot="1" x14ac:dyDescent="0.5"/>
    <row r="20" spans="2:20" x14ac:dyDescent="0.45">
      <c r="B20" s="79" t="s">
        <v>22</v>
      </c>
      <c r="C20" s="80"/>
      <c r="D20" s="24"/>
      <c r="E20" s="23"/>
      <c r="F20" s="24"/>
      <c r="G20" s="23"/>
      <c r="H20" s="24"/>
      <c r="I20" s="23"/>
      <c r="J20" s="24"/>
      <c r="K20" s="23"/>
      <c r="L20" s="24"/>
      <c r="M20" s="23"/>
      <c r="N20" s="25"/>
      <c r="P20" s="71" t="s">
        <v>50</v>
      </c>
      <c r="Q20" s="72"/>
      <c r="R20" s="72"/>
      <c r="S20" s="72"/>
      <c r="T20" s="73"/>
    </row>
    <row r="21" spans="2:20" x14ac:dyDescent="0.45">
      <c r="B21" s="15" t="s">
        <v>15</v>
      </c>
      <c r="C21" s="16"/>
      <c r="D21" s="17"/>
      <c r="E21" s="16">
        <v>4</v>
      </c>
      <c r="F21" s="36" t="s">
        <v>24</v>
      </c>
      <c r="G21" s="16">
        <f>E21+7</f>
        <v>11</v>
      </c>
      <c r="H21" s="36" t="s">
        <v>24</v>
      </c>
      <c r="I21" s="16">
        <f>G21+7</f>
        <v>18</v>
      </c>
      <c r="J21" s="36" t="s">
        <v>24</v>
      </c>
      <c r="K21" s="19">
        <f>I21+7</f>
        <v>25</v>
      </c>
      <c r="L21" s="36" t="s">
        <v>24</v>
      </c>
      <c r="M21" s="16"/>
      <c r="N21" s="18"/>
      <c r="P21" s="93" t="s">
        <v>46</v>
      </c>
      <c r="Q21" s="94"/>
      <c r="R21" s="58" t="s">
        <v>45</v>
      </c>
      <c r="S21" s="95" t="s">
        <v>48</v>
      </c>
      <c r="T21" s="96"/>
    </row>
    <row r="22" spans="2:20" ht="14.65" thickBot="1" x14ac:dyDescent="0.5">
      <c r="B22" s="11" t="s">
        <v>16</v>
      </c>
      <c r="C22" s="2"/>
      <c r="D22" s="12"/>
      <c r="E22" s="2">
        <v>5</v>
      </c>
      <c r="F22" s="36" t="s">
        <v>24</v>
      </c>
      <c r="G22" s="2">
        <f t="shared" ref="G22:G27" si="7">E22+7</f>
        <v>12</v>
      </c>
      <c r="H22" s="36" t="s">
        <v>24</v>
      </c>
      <c r="I22" s="2">
        <f t="shared" ref="I22:I27" si="8">G22+7</f>
        <v>19</v>
      </c>
      <c r="J22" s="36" t="s">
        <v>24</v>
      </c>
      <c r="K22" s="14">
        <f t="shared" ref="K22:K27" si="9">I22+7</f>
        <v>26</v>
      </c>
      <c r="L22" s="36" t="s">
        <v>24</v>
      </c>
      <c r="M22" s="2"/>
      <c r="N22" s="13"/>
      <c r="P22" s="91" t="s">
        <v>47</v>
      </c>
      <c r="Q22" s="92"/>
      <c r="R22" s="59"/>
      <c r="S22" s="97">
        <f>IF(R21="ja",data!F1/3,0)</f>
        <v>0</v>
      </c>
      <c r="T22" s="98"/>
    </row>
    <row r="23" spans="2:20" x14ac:dyDescent="0.45">
      <c r="B23" s="15" t="s">
        <v>17</v>
      </c>
      <c r="C23" s="16"/>
      <c r="D23" s="17"/>
      <c r="E23" s="16">
        <v>6</v>
      </c>
      <c r="F23" s="36" t="s">
        <v>24</v>
      </c>
      <c r="G23" s="16">
        <f t="shared" si="7"/>
        <v>13</v>
      </c>
      <c r="H23" s="36" t="s">
        <v>24</v>
      </c>
      <c r="I23" s="16">
        <f t="shared" si="8"/>
        <v>20</v>
      </c>
      <c r="J23" s="36" t="s">
        <v>24</v>
      </c>
      <c r="K23" s="67">
        <f t="shared" si="9"/>
        <v>27</v>
      </c>
      <c r="L23" s="36" t="s">
        <v>24</v>
      </c>
      <c r="M23" s="16"/>
      <c r="N23" s="18"/>
      <c r="P23" s="99" t="s">
        <v>52</v>
      </c>
      <c r="Q23" s="99"/>
      <c r="R23" s="99"/>
      <c r="S23" s="99"/>
      <c r="T23" s="99"/>
    </row>
    <row r="24" spans="2:20" x14ac:dyDescent="0.45">
      <c r="B24" s="11" t="s">
        <v>18</v>
      </c>
      <c r="C24" s="2"/>
      <c r="D24" s="12"/>
      <c r="E24" s="2">
        <v>7</v>
      </c>
      <c r="F24" s="36" t="s">
        <v>24</v>
      </c>
      <c r="G24" s="2">
        <f t="shared" si="7"/>
        <v>14</v>
      </c>
      <c r="H24" s="36" t="s">
        <v>24</v>
      </c>
      <c r="I24" s="2">
        <f t="shared" si="8"/>
        <v>21</v>
      </c>
      <c r="J24" s="36" t="s">
        <v>24</v>
      </c>
      <c r="K24" s="2">
        <f t="shared" si="9"/>
        <v>28</v>
      </c>
      <c r="L24" s="36" t="s">
        <v>24</v>
      </c>
      <c r="M24" s="2"/>
      <c r="N24" s="13"/>
      <c r="P24" s="46" t="s">
        <v>51</v>
      </c>
    </row>
    <row r="25" spans="2:20" x14ac:dyDescent="0.45">
      <c r="B25" s="15" t="s">
        <v>19</v>
      </c>
      <c r="C25" s="16">
        <v>1</v>
      </c>
      <c r="D25" s="36" t="s">
        <v>24</v>
      </c>
      <c r="E25" s="16">
        <f t="shared" ref="E25:E27" si="10">C25+7</f>
        <v>8</v>
      </c>
      <c r="F25" s="36" t="s">
        <v>24</v>
      </c>
      <c r="G25" s="16">
        <f t="shared" si="7"/>
        <v>15</v>
      </c>
      <c r="H25" s="36" t="s">
        <v>24</v>
      </c>
      <c r="I25" s="16">
        <f t="shared" si="8"/>
        <v>22</v>
      </c>
      <c r="J25" s="36" t="s">
        <v>24</v>
      </c>
      <c r="K25" s="16">
        <f t="shared" si="9"/>
        <v>29</v>
      </c>
      <c r="L25" s="36" t="s">
        <v>24</v>
      </c>
      <c r="M25" s="16"/>
      <c r="N25" s="18"/>
    </row>
    <row r="26" spans="2:20" x14ac:dyDescent="0.45">
      <c r="B26" s="11" t="s">
        <v>20</v>
      </c>
      <c r="C26" s="2">
        <v>2</v>
      </c>
      <c r="D26" s="36" t="s">
        <v>24</v>
      </c>
      <c r="E26" s="2">
        <f t="shared" si="10"/>
        <v>9</v>
      </c>
      <c r="F26" s="36" t="s">
        <v>24</v>
      </c>
      <c r="G26" s="2">
        <f t="shared" si="7"/>
        <v>16</v>
      </c>
      <c r="H26" s="36" t="s">
        <v>24</v>
      </c>
      <c r="I26" s="2">
        <f t="shared" si="8"/>
        <v>23</v>
      </c>
      <c r="J26" s="36" t="s">
        <v>24</v>
      </c>
      <c r="K26" s="2">
        <f t="shared" si="9"/>
        <v>30</v>
      </c>
      <c r="L26" s="36" t="s">
        <v>24</v>
      </c>
      <c r="M26" s="2"/>
      <c r="N26" s="13"/>
    </row>
    <row r="27" spans="2:20" ht="14.65" thickBot="1" x14ac:dyDescent="0.5">
      <c r="B27" s="61" t="s">
        <v>59</v>
      </c>
      <c r="C27" s="20">
        <v>3</v>
      </c>
      <c r="D27" s="62" t="s">
        <v>24</v>
      </c>
      <c r="E27" s="20">
        <f t="shared" si="10"/>
        <v>10</v>
      </c>
      <c r="F27" s="62" t="s">
        <v>24</v>
      </c>
      <c r="G27" s="20">
        <f t="shared" si="7"/>
        <v>17</v>
      </c>
      <c r="H27" s="62" t="s">
        <v>24</v>
      </c>
      <c r="I27" s="20">
        <f t="shared" si="8"/>
        <v>24</v>
      </c>
      <c r="J27" s="62" t="s">
        <v>24</v>
      </c>
      <c r="K27" s="20">
        <f t="shared" si="9"/>
        <v>31</v>
      </c>
      <c r="L27" s="62" t="s">
        <v>24</v>
      </c>
      <c r="M27" s="20"/>
      <c r="N27" s="22"/>
    </row>
    <row r="28" spans="2:20" ht="14.65" thickBot="1" x14ac:dyDescent="0.5">
      <c r="D28" s="27">
        <f>COUNTIF(D3:D27,"✔")</f>
        <v>0</v>
      </c>
      <c r="E28" s="28"/>
      <c r="F28" s="27">
        <f>COUNTIF(F3:F27,"✔")</f>
        <v>0</v>
      </c>
      <c r="G28" s="28"/>
      <c r="H28" s="27">
        <f>COUNTIF(H3:H27,"✔")</f>
        <v>0</v>
      </c>
      <c r="I28" s="28"/>
      <c r="J28" s="27">
        <f>COUNTIF(J3:J27,"✔")</f>
        <v>0</v>
      </c>
      <c r="K28" s="28"/>
      <c r="L28" s="27">
        <f>COUNTIF(L3:L27,"✔")</f>
        <v>0</v>
      </c>
      <c r="N28" s="27">
        <f>COUNTIF(N3:N27,"✔")</f>
        <v>0</v>
      </c>
      <c r="R28" s="2"/>
    </row>
    <row r="29" spans="2:20" ht="14.65" customHeight="1" thickBot="1" x14ac:dyDescent="0.5">
      <c r="B29" s="85">
        <f>SUM(D28:N28)</f>
        <v>0</v>
      </c>
      <c r="C29" s="86"/>
      <c r="D29" s="50" t="s">
        <v>29</v>
      </c>
      <c r="E29" s="48"/>
      <c r="F29" s="63"/>
      <c r="G29" s="64"/>
      <c r="H29" s="63"/>
      <c r="I29" s="64"/>
      <c r="J29" s="63"/>
      <c r="K29" s="64"/>
      <c r="L29" s="63"/>
      <c r="M29" s="28"/>
      <c r="N29" s="27"/>
      <c r="P29" s="89" t="s">
        <v>57</v>
      </c>
      <c r="Q29" s="100">
        <f>B30+T15+S22</f>
        <v>0</v>
      </c>
      <c r="R29" s="101"/>
    </row>
    <row r="30" spans="2:20" ht="14.65" customHeight="1" thickBot="1" x14ac:dyDescent="0.5">
      <c r="B30" s="87">
        <f>B29*'Algemene gegevens'!C7</f>
        <v>0</v>
      </c>
      <c r="C30" s="88"/>
      <c r="D30" s="51" t="s">
        <v>56</v>
      </c>
      <c r="E30" s="49"/>
      <c r="P30" s="90"/>
      <c r="Q30" s="102"/>
      <c r="R30" s="103"/>
    </row>
    <row r="31" spans="2:20" x14ac:dyDescent="0.45">
      <c r="B31" s="32" t="s">
        <v>33</v>
      </c>
    </row>
  </sheetData>
  <sheetProtection sheet="1" objects="1" scenarios="1" selectLockedCells="1"/>
  <mergeCells count="30">
    <mergeCell ref="P16:T16"/>
    <mergeCell ref="P17:T17"/>
    <mergeCell ref="P18:T18"/>
    <mergeCell ref="B29:C29"/>
    <mergeCell ref="B30:C30"/>
    <mergeCell ref="P29:P30"/>
    <mergeCell ref="B20:C20"/>
    <mergeCell ref="P20:T20"/>
    <mergeCell ref="P22:Q22"/>
    <mergeCell ref="P21:Q21"/>
    <mergeCell ref="S21:T21"/>
    <mergeCell ref="S22:T22"/>
    <mergeCell ref="P23:T23"/>
    <mergeCell ref="Q29:R30"/>
    <mergeCell ref="Q14:R14"/>
    <mergeCell ref="P2:T2"/>
    <mergeCell ref="P3:T3"/>
    <mergeCell ref="P15:S15"/>
    <mergeCell ref="B2:C2"/>
    <mergeCell ref="B11:C11"/>
    <mergeCell ref="Q8:R8"/>
    <mergeCell ref="Q9:R9"/>
    <mergeCell ref="Q10:R10"/>
    <mergeCell ref="Q11:R11"/>
    <mergeCell ref="Q12:R12"/>
    <mergeCell ref="Q13:R13"/>
    <mergeCell ref="Q4:R4"/>
    <mergeCell ref="Q5:R5"/>
    <mergeCell ref="Q6:R6"/>
    <mergeCell ref="Q7:R7"/>
  </mergeCell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686059-C703-4AC3-8C8A-83C491C5C1C6}">
          <x14:formula1>
            <xm:f>data!$A$12:$A$13</xm:f>
          </x14:formula1>
          <xm:sqref>N3:N4 L21:L27 D14:D18 L3:L9 J21:J27 J12:J18 J3:J9 H21:H27 H12:H18 H3:H9 F21:F27 F12:F18 F3:F9 D25:D27 L12:L15 D3:D6 D8:D9</xm:sqref>
        </x14:dataValidation>
        <x14:dataValidation type="list" allowBlank="1" showInputMessage="1" showErrorMessage="1" xr:uid="{B5843C59-AEB0-4C84-AE31-3AD5482D338E}">
          <x14:formula1>
            <xm:f>data!$A$14:$A$15</xm:f>
          </x14:formula1>
          <xm:sqref>R21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5443-D568-4630-AE72-20F638BCEE77}">
  <sheetPr>
    <tabColor rgb="FFFFC000"/>
  </sheetPr>
  <dimension ref="B1:T31"/>
  <sheetViews>
    <sheetView showGridLines="0" showRowColHeaders="0" topLeftCell="A2" zoomScale="104" zoomScaleNormal="104" workbookViewId="0">
      <selection activeCell="J12" sqref="J12"/>
    </sheetView>
  </sheetViews>
  <sheetFormatPr defaultRowHeight="14.25" x14ac:dyDescent="0.45"/>
  <cols>
    <col min="1" max="1" width="4.265625" customWidth="1"/>
    <col min="2" max="2" width="4.86328125" customWidth="1"/>
    <col min="3" max="3" width="5.46484375" customWidth="1"/>
    <col min="4" max="4" width="4.53125" style="1" customWidth="1"/>
    <col min="6" max="6" width="4.53125" style="1" customWidth="1"/>
    <col min="8" max="8" width="4.53125" style="1" customWidth="1"/>
    <col min="10" max="10" width="4.53125" style="1" customWidth="1"/>
    <col min="12" max="12" width="4.53125" style="1" customWidth="1"/>
    <col min="14" max="14" width="4.53125" style="1" customWidth="1"/>
    <col min="15" max="15" width="4.1328125" customWidth="1"/>
    <col min="18" max="18" width="12.3984375" customWidth="1"/>
    <col min="19" max="19" width="11.265625" customWidth="1"/>
    <col min="20" max="20" width="9.33203125" customWidth="1"/>
  </cols>
  <sheetData>
    <row r="1" spans="2:20" ht="14.65" thickBot="1" x14ac:dyDescent="0.5"/>
    <row r="2" spans="2:20" x14ac:dyDescent="0.45">
      <c r="B2" s="79" t="s">
        <v>30</v>
      </c>
      <c r="C2" s="80"/>
      <c r="D2" s="24"/>
      <c r="E2" s="23"/>
      <c r="F2" s="24"/>
      <c r="G2" s="23"/>
      <c r="H2" s="24"/>
      <c r="I2" s="23"/>
      <c r="J2" s="24"/>
      <c r="K2" s="23"/>
      <c r="L2" s="24"/>
      <c r="M2" s="23"/>
      <c r="N2" s="25"/>
      <c r="P2" s="71" t="s">
        <v>55</v>
      </c>
      <c r="Q2" s="72"/>
      <c r="R2" s="72"/>
      <c r="S2" s="72"/>
      <c r="T2" s="73"/>
    </row>
    <row r="3" spans="2:20" x14ac:dyDescent="0.45">
      <c r="B3" s="15" t="s">
        <v>15</v>
      </c>
      <c r="C3" s="19">
        <v>1</v>
      </c>
      <c r="D3" s="36" t="s">
        <v>24</v>
      </c>
      <c r="E3" s="16">
        <f>C3+7</f>
        <v>8</v>
      </c>
      <c r="F3" s="36" t="s">
        <v>24</v>
      </c>
      <c r="G3" s="16">
        <f>E3+7</f>
        <v>15</v>
      </c>
      <c r="H3" s="36" t="s">
        <v>24</v>
      </c>
      <c r="I3" s="16">
        <f>G3+7</f>
        <v>22</v>
      </c>
      <c r="J3" s="36" t="s">
        <v>24</v>
      </c>
      <c r="K3" s="16">
        <f>I3+7</f>
        <v>29</v>
      </c>
      <c r="L3" s="36"/>
      <c r="M3" s="16"/>
      <c r="N3" s="18"/>
      <c r="P3" s="74" t="s">
        <v>37</v>
      </c>
      <c r="Q3" s="75"/>
      <c r="R3" s="75"/>
      <c r="S3" s="75"/>
      <c r="T3" s="76"/>
    </row>
    <row r="4" spans="2:20" x14ac:dyDescent="0.45">
      <c r="B4" s="11" t="s">
        <v>16</v>
      </c>
      <c r="C4" s="2">
        <v>2</v>
      </c>
      <c r="D4" s="36" t="s">
        <v>24</v>
      </c>
      <c r="E4" s="29">
        <f t="shared" ref="E4:E9" si="0">C4+7</f>
        <v>9</v>
      </c>
      <c r="F4" s="36" t="s">
        <v>24</v>
      </c>
      <c r="G4" s="2">
        <f t="shared" ref="G4:K9" si="1">E4+7</f>
        <v>16</v>
      </c>
      <c r="H4" s="36" t="s">
        <v>24</v>
      </c>
      <c r="I4" s="2">
        <f t="shared" si="1"/>
        <v>23</v>
      </c>
      <c r="J4" s="36" t="s">
        <v>24</v>
      </c>
      <c r="K4" s="2">
        <f t="shared" si="1"/>
        <v>30</v>
      </c>
      <c r="L4" s="36" t="s">
        <v>24</v>
      </c>
      <c r="M4" s="2"/>
      <c r="N4" s="13"/>
      <c r="P4" s="41" t="s">
        <v>41</v>
      </c>
      <c r="Q4" s="82" t="s">
        <v>38</v>
      </c>
      <c r="R4" s="82"/>
      <c r="S4" s="40" t="s">
        <v>39</v>
      </c>
      <c r="T4" s="42" t="s">
        <v>40</v>
      </c>
    </row>
    <row r="5" spans="2:20" x14ac:dyDescent="0.45">
      <c r="B5" s="15" t="s">
        <v>17</v>
      </c>
      <c r="C5" s="16">
        <v>3</v>
      </c>
      <c r="D5" s="36" t="s">
        <v>24</v>
      </c>
      <c r="E5" s="16">
        <f t="shared" si="0"/>
        <v>10</v>
      </c>
      <c r="F5" s="36" t="s">
        <v>24</v>
      </c>
      <c r="G5" s="16">
        <f t="shared" si="1"/>
        <v>17</v>
      </c>
      <c r="H5" s="36" t="s">
        <v>24</v>
      </c>
      <c r="I5" s="16">
        <f t="shared" si="1"/>
        <v>24</v>
      </c>
      <c r="J5" s="36" t="s">
        <v>24</v>
      </c>
      <c r="K5" s="16">
        <f t="shared" si="1"/>
        <v>31</v>
      </c>
      <c r="L5" s="36" t="s">
        <v>24</v>
      </c>
      <c r="M5" s="16"/>
      <c r="N5" s="18"/>
      <c r="P5" s="54"/>
      <c r="Q5" s="81"/>
      <c r="R5" s="81"/>
      <c r="S5" s="55"/>
      <c r="T5" s="43">
        <f>S5*0.21</f>
        <v>0</v>
      </c>
    </row>
    <row r="6" spans="2:20" x14ac:dyDescent="0.45">
      <c r="B6" s="11" t="s">
        <v>18</v>
      </c>
      <c r="C6" s="2">
        <v>4</v>
      </c>
      <c r="D6" s="36" t="s">
        <v>24</v>
      </c>
      <c r="E6" s="29">
        <f t="shared" si="0"/>
        <v>11</v>
      </c>
      <c r="F6" s="36" t="s">
        <v>24</v>
      </c>
      <c r="G6" s="2">
        <f t="shared" si="1"/>
        <v>18</v>
      </c>
      <c r="H6" s="36" t="s">
        <v>24</v>
      </c>
      <c r="I6" s="2">
        <f t="shared" si="1"/>
        <v>25</v>
      </c>
      <c r="J6" s="36" t="s">
        <v>24</v>
      </c>
      <c r="K6" s="2"/>
      <c r="L6" s="12"/>
      <c r="M6" s="2"/>
      <c r="N6" s="13"/>
      <c r="P6" s="54"/>
      <c r="Q6" s="81"/>
      <c r="R6" s="81"/>
      <c r="S6" s="55"/>
      <c r="T6" s="43">
        <f t="shared" ref="T6:T14" si="2">S6*0.21</f>
        <v>0</v>
      </c>
    </row>
    <row r="7" spans="2:20" x14ac:dyDescent="0.45">
      <c r="B7" s="15" t="s">
        <v>19</v>
      </c>
      <c r="C7" s="16">
        <v>5</v>
      </c>
      <c r="D7" s="36" t="s">
        <v>24</v>
      </c>
      <c r="E7" s="16">
        <f t="shared" si="0"/>
        <v>12</v>
      </c>
      <c r="F7" s="36" t="s">
        <v>24</v>
      </c>
      <c r="G7" s="16">
        <f t="shared" si="1"/>
        <v>19</v>
      </c>
      <c r="H7" s="36" t="s">
        <v>24</v>
      </c>
      <c r="I7" s="16">
        <f t="shared" si="1"/>
        <v>26</v>
      </c>
      <c r="J7" s="36" t="s">
        <v>24</v>
      </c>
      <c r="K7" s="16"/>
      <c r="L7" s="17"/>
      <c r="M7" s="16"/>
      <c r="N7" s="18"/>
      <c r="P7" s="54"/>
      <c r="Q7" s="81"/>
      <c r="R7" s="81"/>
      <c r="S7" s="55"/>
      <c r="T7" s="43">
        <f t="shared" si="2"/>
        <v>0</v>
      </c>
    </row>
    <row r="8" spans="2:20" x14ac:dyDescent="0.45">
      <c r="B8" s="11" t="s">
        <v>20</v>
      </c>
      <c r="C8" s="2">
        <v>6</v>
      </c>
      <c r="D8" s="36" t="s">
        <v>24</v>
      </c>
      <c r="E8" s="29">
        <f t="shared" si="0"/>
        <v>13</v>
      </c>
      <c r="F8" s="36" t="s">
        <v>24</v>
      </c>
      <c r="G8" s="2">
        <f t="shared" si="1"/>
        <v>20</v>
      </c>
      <c r="H8" s="36" t="s">
        <v>24</v>
      </c>
      <c r="I8" s="2">
        <f t="shared" si="1"/>
        <v>27</v>
      </c>
      <c r="J8" s="36" t="s">
        <v>24</v>
      </c>
      <c r="K8" s="2"/>
      <c r="L8" s="12"/>
      <c r="M8" s="2"/>
      <c r="N8" s="13"/>
      <c r="P8" s="54"/>
      <c r="Q8" s="81"/>
      <c r="R8" s="81"/>
      <c r="S8" s="55"/>
      <c r="T8" s="43">
        <f t="shared" si="2"/>
        <v>0</v>
      </c>
    </row>
    <row r="9" spans="2:20" ht="14.65" thickBot="1" x14ac:dyDescent="0.5">
      <c r="B9" s="61" t="s">
        <v>59</v>
      </c>
      <c r="C9" s="20">
        <v>7</v>
      </c>
      <c r="D9" s="62" t="s">
        <v>24</v>
      </c>
      <c r="E9" s="20">
        <f t="shared" si="0"/>
        <v>14</v>
      </c>
      <c r="F9" s="62" t="s">
        <v>24</v>
      </c>
      <c r="G9" s="20">
        <f t="shared" si="1"/>
        <v>21</v>
      </c>
      <c r="H9" s="62" t="s">
        <v>24</v>
      </c>
      <c r="I9" s="20">
        <f t="shared" si="1"/>
        <v>28</v>
      </c>
      <c r="J9" s="62" t="s">
        <v>24</v>
      </c>
      <c r="K9" s="20"/>
      <c r="L9" s="21"/>
      <c r="M9" s="20"/>
      <c r="N9" s="22"/>
      <c r="P9" s="54"/>
      <c r="Q9" s="81"/>
      <c r="R9" s="81"/>
      <c r="S9" s="55"/>
      <c r="T9" s="43">
        <f t="shared" si="2"/>
        <v>0</v>
      </c>
    </row>
    <row r="10" spans="2:20" ht="14.65" thickBot="1" x14ac:dyDescent="0.5">
      <c r="P10" s="54"/>
      <c r="Q10" s="81"/>
      <c r="R10" s="81"/>
      <c r="S10" s="55"/>
      <c r="T10" s="43">
        <f t="shared" si="2"/>
        <v>0</v>
      </c>
    </row>
    <row r="11" spans="2:20" x14ac:dyDescent="0.45">
      <c r="B11" s="79" t="s">
        <v>31</v>
      </c>
      <c r="C11" s="80"/>
      <c r="D11" s="24"/>
      <c r="E11" s="23"/>
      <c r="F11" s="24"/>
      <c r="G11" s="23"/>
      <c r="H11" s="24"/>
      <c r="I11" s="23"/>
      <c r="J11" s="24"/>
      <c r="K11" s="23"/>
      <c r="L11" s="24"/>
      <c r="M11" s="23"/>
      <c r="N11" s="25"/>
      <c r="P11" s="54"/>
      <c r="Q11" s="81"/>
      <c r="R11" s="81"/>
      <c r="S11" s="55"/>
      <c r="T11" s="43">
        <f t="shared" si="2"/>
        <v>0</v>
      </c>
    </row>
    <row r="12" spans="2:20" x14ac:dyDescent="0.45">
      <c r="B12" s="15" t="s">
        <v>15</v>
      </c>
      <c r="C12" s="16"/>
      <c r="D12" s="17"/>
      <c r="E12" s="16">
        <v>5</v>
      </c>
      <c r="F12" s="36" t="s">
        <v>24</v>
      </c>
      <c r="G12" s="16">
        <f>E12+7</f>
        <v>12</v>
      </c>
      <c r="H12" s="36" t="s">
        <v>24</v>
      </c>
      <c r="I12" s="16">
        <f>G12+7</f>
        <v>19</v>
      </c>
      <c r="J12" s="36" t="s">
        <v>24</v>
      </c>
      <c r="K12" s="16">
        <f>I12+7</f>
        <v>26</v>
      </c>
      <c r="L12" s="36" t="s">
        <v>24</v>
      </c>
      <c r="M12" s="16"/>
      <c r="N12" s="18"/>
      <c r="P12" s="54"/>
      <c r="Q12" s="81"/>
      <c r="R12" s="81"/>
      <c r="S12" s="55"/>
      <c r="T12" s="43">
        <f t="shared" si="2"/>
        <v>0</v>
      </c>
    </row>
    <row r="13" spans="2:20" x14ac:dyDescent="0.45">
      <c r="B13" s="11" t="s">
        <v>16</v>
      </c>
      <c r="C13" s="2"/>
      <c r="D13" s="12"/>
      <c r="E13" s="2">
        <v>6</v>
      </c>
      <c r="F13" s="36" t="s">
        <v>24</v>
      </c>
      <c r="G13" s="2">
        <f t="shared" ref="G13:G18" si="3">E13+7</f>
        <v>13</v>
      </c>
      <c r="H13" s="36" t="s">
        <v>24</v>
      </c>
      <c r="I13" s="2">
        <f t="shared" ref="I13:I18" si="4">G13+7</f>
        <v>20</v>
      </c>
      <c r="J13" s="36" t="s">
        <v>24</v>
      </c>
      <c r="K13" s="2">
        <f t="shared" ref="K13:K15" si="5">I13+7</f>
        <v>27</v>
      </c>
      <c r="L13" s="36" t="s">
        <v>24</v>
      </c>
      <c r="M13" s="2"/>
      <c r="N13" s="13"/>
      <c r="P13" s="54"/>
      <c r="Q13" s="81"/>
      <c r="R13" s="81"/>
      <c r="S13" s="55"/>
      <c r="T13" s="43">
        <f t="shared" si="2"/>
        <v>0</v>
      </c>
    </row>
    <row r="14" spans="2:20" ht="14.65" thickBot="1" x14ac:dyDescent="0.5">
      <c r="B14" s="15" t="s">
        <v>17</v>
      </c>
      <c r="C14" s="16"/>
      <c r="D14" s="17"/>
      <c r="E14" s="16">
        <f>C14+7</f>
        <v>7</v>
      </c>
      <c r="F14" s="36" t="s">
        <v>24</v>
      </c>
      <c r="G14" s="16">
        <f t="shared" si="3"/>
        <v>14</v>
      </c>
      <c r="H14" s="36" t="s">
        <v>24</v>
      </c>
      <c r="I14" s="16">
        <f t="shared" si="4"/>
        <v>21</v>
      </c>
      <c r="J14" s="36" t="s">
        <v>24</v>
      </c>
      <c r="K14" s="16">
        <f t="shared" si="5"/>
        <v>28</v>
      </c>
      <c r="L14" s="36" t="s">
        <v>24</v>
      </c>
      <c r="M14" s="16"/>
      <c r="N14" s="18"/>
      <c r="P14" s="56"/>
      <c r="Q14" s="70"/>
      <c r="R14" s="70"/>
      <c r="S14" s="57"/>
      <c r="T14" s="44">
        <f t="shared" si="2"/>
        <v>0</v>
      </c>
    </row>
    <row r="15" spans="2:20" ht="14.65" thickBot="1" x14ac:dyDescent="0.5">
      <c r="B15" s="11" t="s">
        <v>18</v>
      </c>
      <c r="C15" s="2">
        <v>1</v>
      </c>
      <c r="D15" s="36" t="s">
        <v>24</v>
      </c>
      <c r="E15" s="2">
        <f t="shared" ref="E15:E18" si="6">C15+7</f>
        <v>8</v>
      </c>
      <c r="F15" s="36" t="s">
        <v>24</v>
      </c>
      <c r="G15" s="2">
        <f t="shared" si="3"/>
        <v>15</v>
      </c>
      <c r="H15" s="36" t="s">
        <v>24</v>
      </c>
      <c r="I15" s="2">
        <f t="shared" si="4"/>
        <v>22</v>
      </c>
      <c r="J15" s="36" t="s">
        <v>24</v>
      </c>
      <c r="K15" s="2">
        <f t="shared" si="5"/>
        <v>29</v>
      </c>
      <c r="L15" s="36" t="s">
        <v>24</v>
      </c>
      <c r="M15" s="2"/>
      <c r="N15" s="13"/>
      <c r="P15" s="77" t="s">
        <v>42</v>
      </c>
      <c r="Q15" s="78"/>
      <c r="R15" s="78"/>
      <c r="S15" s="78"/>
      <c r="T15" s="45">
        <f>SUM(T5:T14)</f>
        <v>0</v>
      </c>
    </row>
    <row r="16" spans="2:20" x14ac:dyDescent="0.45">
      <c r="B16" s="15" t="s">
        <v>19</v>
      </c>
      <c r="C16" s="16">
        <v>2</v>
      </c>
      <c r="D16" s="36" t="s">
        <v>24</v>
      </c>
      <c r="E16" s="16">
        <f t="shared" si="6"/>
        <v>9</v>
      </c>
      <c r="F16" s="36" t="s">
        <v>24</v>
      </c>
      <c r="G16" s="16">
        <f t="shared" si="3"/>
        <v>16</v>
      </c>
      <c r="H16" s="36" t="s">
        <v>24</v>
      </c>
      <c r="I16" s="16">
        <f t="shared" si="4"/>
        <v>23</v>
      </c>
      <c r="J16" s="36" t="s">
        <v>24</v>
      </c>
      <c r="K16" s="16"/>
      <c r="L16" s="17"/>
      <c r="M16" s="16"/>
      <c r="N16" s="18"/>
      <c r="P16" s="83" t="s">
        <v>43</v>
      </c>
      <c r="Q16" s="83"/>
      <c r="R16" s="83"/>
      <c r="S16" s="83"/>
      <c r="T16" s="83"/>
    </row>
    <row r="17" spans="2:20" x14ac:dyDescent="0.45">
      <c r="B17" s="11" t="s">
        <v>20</v>
      </c>
      <c r="C17" s="2">
        <v>3</v>
      </c>
      <c r="D17" s="36" t="s">
        <v>24</v>
      </c>
      <c r="E17" s="30">
        <f t="shared" si="6"/>
        <v>10</v>
      </c>
      <c r="F17" s="36" t="s">
        <v>24</v>
      </c>
      <c r="G17" s="2">
        <f t="shared" si="3"/>
        <v>17</v>
      </c>
      <c r="H17" s="38" t="s">
        <v>24</v>
      </c>
      <c r="I17" s="2">
        <f t="shared" si="4"/>
        <v>24</v>
      </c>
      <c r="J17" s="36" t="s">
        <v>24</v>
      </c>
      <c r="K17" s="2"/>
      <c r="L17" s="12"/>
      <c r="M17" s="2"/>
      <c r="N17" s="13"/>
      <c r="P17" s="84" t="s">
        <v>53</v>
      </c>
      <c r="Q17" s="84"/>
      <c r="R17" s="84"/>
      <c r="S17" s="84"/>
      <c r="T17" s="84"/>
    </row>
    <row r="18" spans="2:20" ht="14.65" thickBot="1" x14ac:dyDescent="0.5">
      <c r="B18" s="61" t="s">
        <v>59</v>
      </c>
      <c r="C18" s="20">
        <v>4</v>
      </c>
      <c r="D18" s="62" t="s">
        <v>24</v>
      </c>
      <c r="E18" s="20">
        <f t="shared" si="6"/>
        <v>11</v>
      </c>
      <c r="F18" s="62" t="s">
        <v>24</v>
      </c>
      <c r="G18" s="20">
        <f t="shared" si="3"/>
        <v>18</v>
      </c>
      <c r="H18" s="62" t="s">
        <v>24</v>
      </c>
      <c r="I18" s="20">
        <f t="shared" si="4"/>
        <v>25</v>
      </c>
      <c r="J18" s="62" t="s">
        <v>24</v>
      </c>
      <c r="K18" s="20"/>
      <c r="L18" s="21"/>
      <c r="M18" s="20"/>
      <c r="N18" s="22"/>
      <c r="P18" s="84" t="s">
        <v>54</v>
      </c>
      <c r="Q18" s="84"/>
      <c r="R18" s="84"/>
      <c r="S18" s="84"/>
      <c r="T18" s="84"/>
    </row>
    <row r="19" spans="2:20" ht="14.65" thickBot="1" x14ac:dyDescent="0.5"/>
    <row r="20" spans="2:20" x14ac:dyDescent="0.45">
      <c r="B20" s="60" t="s">
        <v>32</v>
      </c>
      <c r="C20" s="53"/>
      <c r="D20" s="24"/>
      <c r="E20" s="23"/>
      <c r="F20" s="24"/>
      <c r="G20" s="23"/>
      <c r="H20" s="24"/>
      <c r="I20" s="23"/>
      <c r="J20" s="24"/>
      <c r="K20" s="23"/>
      <c r="L20" s="24"/>
      <c r="M20" s="23"/>
      <c r="N20" s="25"/>
      <c r="P20" s="71" t="s">
        <v>50</v>
      </c>
      <c r="Q20" s="72"/>
      <c r="R20" s="72"/>
      <c r="S20" s="72"/>
      <c r="T20" s="73"/>
    </row>
    <row r="21" spans="2:20" x14ac:dyDescent="0.45">
      <c r="B21" s="15" t="s">
        <v>15</v>
      </c>
      <c r="C21" s="16"/>
      <c r="D21" s="17"/>
      <c r="E21" s="16">
        <v>4</v>
      </c>
      <c r="F21" s="36" t="s">
        <v>24</v>
      </c>
      <c r="G21" s="16">
        <f>E21+7</f>
        <v>11</v>
      </c>
      <c r="H21" s="36" t="s">
        <v>24</v>
      </c>
      <c r="I21" s="16">
        <f>G21+7</f>
        <v>18</v>
      </c>
      <c r="J21" s="36" t="s">
        <v>24</v>
      </c>
      <c r="K21" s="16">
        <f>I21+7</f>
        <v>25</v>
      </c>
      <c r="L21" s="36" t="s">
        <v>24</v>
      </c>
      <c r="M21" s="16"/>
      <c r="N21" s="18"/>
      <c r="P21" s="93" t="s">
        <v>46</v>
      </c>
      <c r="Q21" s="94"/>
      <c r="R21" s="58" t="s">
        <v>45</v>
      </c>
      <c r="S21" s="95" t="s">
        <v>48</v>
      </c>
      <c r="T21" s="96"/>
    </row>
    <row r="22" spans="2:20" ht="14.65" thickBot="1" x14ac:dyDescent="0.5">
      <c r="B22" s="11" t="s">
        <v>16</v>
      </c>
      <c r="C22" s="2"/>
      <c r="D22" s="12"/>
      <c r="E22" s="2">
        <v>5</v>
      </c>
      <c r="F22" s="36" t="s">
        <v>24</v>
      </c>
      <c r="G22" s="2">
        <f t="shared" ref="G22:G26" si="7">E22+7</f>
        <v>12</v>
      </c>
      <c r="H22" s="36" t="s">
        <v>24</v>
      </c>
      <c r="I22" s="2">
        <f t="shared" ref="I22:I26" si="8">G22+7</f>
        <v>19</v>
      </c>
      <c r="J22" s="36" t="s">
        <v>24</v>
      </c>
      <c r="K22" s="30">
        <f t="shared" ref="K22:K26" si="9">I22+7</f>
        <v>26</v>
      </c>
      <c r="L22" s="36" t="s">
        <v>24</v>
      </c>
      <c r="M22" s="2"/>
      <c r="N22" s="13"/>
      <c r="P22" s="91" t="s">
        <v>47</v>
      </c>
      <c r="Q22" s="92"/>
      <c r="R22" s="59"/>
      <c r="S22" s="97">
        <f>IF(R21="ja",data!F1/3,0)</f>
        <v>0</v>
      </c>
      <c r="T22" s="98"/>
    </row>
    <row r="23" spans="2:20" x14ac:dyDescent="0.45">
      <c r="B23" s="15" t="s">
        <v>17</v>
      </c>
      <c r="C23" s="16"/>
      <c r="D23" s="17"/>
      <c r="E23" s="16">
        <v>6</v>
      </c>
      <c r="F23" s="36" t="s">
        <v>24</v>
      </c>
      <c r="G23" s="16">
        <f t="shared" si="7"/>
        <v>13</v>
      </c>
      <c r="H23" s="36" t="s">
        <v>24</v>
      </c>
      <c r="I23" s="16">
        <f t="shared" si="8"/>
        <v>20</v>
      </c>
      <c r="J23" s="36" t="s">
        <v>24</v>
      </c>
      <c r="K23" s="31">
        <f t="shared" si="9"/>
        <v>27</v>
      </c>
      <c r="L23" s="36" t="s">
        <v>24</v>
      </c>
      <c r="M23" s="16"/>
      <c r="N23" s="18"/>
      <c r="P23" s="99" t="s">
        <v>52</v>
      </c>
      <c r="Q23" s="99"/>
      <c r="R23" s="99"/>
      <c r="S23" s="99"/>
      <c r="T23" s="99"/>
    </row>
    <row r="24" spans="2:20" x14ac:dyDescent="0.45">
      <c r="B24" s="11" t="s">
        <v>18</v>
      </c>
      <c r="C24" s="2"/>
      <c r="D24" s="12"/>
      <c r="E24" s="2">
        <v>7</v>
      </c>
      <c r="F24" s="36" t="s">
        <v>24</v>
      </c>
      <c r="G24" s="2">
        <f t="shared" si="7"/>
        <v>14</v>
      </c>
      <c r="H24" s="36" t="s">
        <v>24</v>
      </c>
      <c r="I24" s="2">
        <f t="shared" si="8"/>
        <v>21</v>
      </c>
      <c r="J24" s="36" t="s">
        <v>24</v>
      </c>
      <c r="K24" s="2">
        <f t="shared" si="9"/>
        <v>28</v>
      </c>
      <c r="L24" s="36" t="s">
        <v>24</v>
      </c>
      <c r="M24" s="2"/>
      <c r="N24" s="13"/>
      <c r="P24" s="46" t="s">
        <v>51</v>
      </c>
    </row>
    <row r="25" spans="2:20" x14ac:dyDescent="0.45">
      <c r="B25" s="15" t="s">
        <v>19</v>
      </c>
      <c r="C25" s="16">
        <v>1</v>
      </c>
      <c r="D25" s="36" t="s">
        <v>24</v>
      </c>
      <c r="E25" s="16">
        <f t="shared" ref="E25:E26" si="10">C25+7</f>
        <v>8</v>
      </c>
      <c r="F25" s="36" t="s">
        <v>24</v>
      </c>
      <c r="G25" s="16">
        <f t="shared" si="7"/>
        <v>15</v>
      </c>
      <c r="H25" s="36" t="s">
        <v>24</v>
      </c>
      <c r="I25" s="16">
        <f t="shared" si="8"/>
        <v>22</v>
      </c>
      <c r="J25" s="36" t="s">
        <v>24</v>
      </c>
      <c r="K25" s="16">
        <f t="shared" si="9"/>
        <v>29</v>
      </c>
      <c r="L25" s="36" t="s">
        <v>24</v>
      </c>
      <c r="M25" s="16"/>
      <c r="N25" s="18"/>
    </row>
    <row r="26" spans="2:20" x14ac:dyDescent="0.45">
      <c r="B26" s="11" t="s">
        <v>20</v>
      </c>
      <c r="C26" s="2">
        <v>2</v>
      </c>
      <c r="D26" s="36" t="s">
        <v>24</v>
      </c>
      <c r="E26" s="2">
        <f t="shared" si="10"/>
        <v>9</v>
      </c>
      <c r="F26" s="36" t="s">
        <v>24</v>
      </c>
      <c r="G26" s="2">
        <f t="shared" si="7"/>
        <v>16</v>
      </c>
      <c r="H26" s="36" t="s">
        <v>24</v>
      </c>
      <c r="I26" s="2">
        <f t="shared" si="8"/>
        <v>23</v>
      </c>
      <c r="J26" s="36" t="s">
        <v>24</v>
      </c>
      <c r="K26" s="2">
        <f t="shared" si="9"/>
        <v>30</v>
      </c>
      <c r="L26" s="36" t="s">
        <v>24</v>
      </c>
      <c r="M26" s="2"/>
      <c r="N26" s="13"/>
    </row>
    <row r="27" spans="2:20" ht="14.65" thickBot="1" x14ac:dyDescent="0.5">
      <c r="B27" s="61" t="s">
        <v>59</v>
      </c>
      <c r="C27" s="20">
        <v>3</v>
      </c>
      <c r="D27" s="62" t="s">
        <v>24</v>
      </c>
      <c r="E27" s="20">
        <f t="shared" ref="E27" si="11">C27+7</f>
        <v>10</v>
      </c>
      <c r="F27" s="62" t="s">
        <v>24</v>
      </c>
      <c r="G27" s="20">
        <f t="shared" ref="G27" si="12">E27+7</f>
        <v>17</v>
      </c>
      <c r="H27" s="62" t="s">
        <v>24</v>
      </c>
      <c r="I27" s="20">
        <f t="shared" ref="I27" si="13">G27+7</f>
        <v>24</v>
      </c>
      <c r="J27" s="62" t="s">
        <v>24</v>
      </c>
      <c r="K27" s="20">
        <f t="shared" ref="K27" si="14">I27+7</f>
        <v>31</v>
      </c>
      <c r="L27" s="62" t="s">
        <v>24</v>
      </c>
      <c r="M27" s="20"/>
      <c r="N27" s="22"/>
    </row>
    <row r="28" spans="2:20" ht="14.65" thickBot="1" x14ac:dyDescent="0.5">
      <c r="D28" s="27">
        <f>COUNTIF(D3:D27,"✔")</f>
        <v>0</v>
      </c>
      <c r="F28" s="27">
        <f>COUNTIF(F3:F27,"✔")</f>
        <v>0</v>
      </c>
      <c r="G28" s="28"/>
      <c r="H28" s="27">
        <f>COUNTIF(H3:H27,"✔")</f>
        <v>0</v>
      </c>
      <c r="I28" s="28"/>
      <c r="J28" s="27">
        <f>COUNTIF(J3:J27,"✔")</f>
        <v>0</v>
      </c>
      <c r="K28" s="28"/>
      <c r="L28" s="27">
        <f>COUNTIF(L3:L27,"✔")</f>
        <v>0</v>
      </c>
      <c r="N28" s="27">
        <f>COUNTIF(N3:N27,"✔")</f>
        <v>0</v>
      </c>
      <c r="R28" s="2"/>
    </row>
    <row r="29" spans="2:20" ht="14.65" thickBot="1" x14ac:dyDescent="0.5">
      <c r="B29" s="110">
        <f>SUM(D28:N28)</f>
        <v>0</v>
      </c>
      <c r="C29" s="111"/>
      <c r="D29" s="50" t="s">
        <v>29</v>
      </c>
      <c r="E29" s="48"/>
      <c r="M29" s="28"/>
      <c r="N29" s="27">
        <f>COUNTIF(N3:N26,"✔")</f>
        <v>0</v>
      </c>
      <c r="P29" s="104" t="s">
        <v>57</v>
      </c>
      <c r="Q29" s="106">
        <f>B30+T15+S22</f>
        <v>0</v>
      </c>
      <c r="R29" s="107"/>
    </row>
    <row r="30" spans="2:20" ht="14.65" thickBot="1" x14ac:dyDescent="0.5">
      <c r="B30" s="87">
        <f>B29*'Algemene gegevens'!C7</f>
        <v>0</v>
      </c>
      <c r="C30" s="88"/>
      <c r="D30" s="51" t="s">
        <v>56</v>
      </c>
      <c r="E30" s="49"/>
      <c r="P30" s="105"/>
      <c r="Q30" s="108"/>
      <c r="R30" s="109"/>
    </row>
    <row r="31" spans="2:20" x14ac:dyDescent="0.45">
      <c r="B31" s="32" t="s">
        <v>33</v>
      </c>
    </row>
  </sheetData>
  <sheetProtection sheet="1" objects="1" scenarios="1" selectLockedCells="1"/>
  <mergeCells count="29">
    <mergeCell ref="B2:C2"/>
    <mergeCell ref="B11:C11"/>
    <mergeCell ref="B29:C29"/>
    <mergeCell ref="B30:C30"/>
    <mergeCell ref="P21:Q21"/>
    <mergeCell ref="Q14:R14"/>
    <mergeCell ref="P15:S15"/>
    <mergeCell ref="P16:T16"/>
    <mergeCell ref="P17:T17"/>
    <mergeCell ref="P18:T18"/>
    <mergeCell ref="P20:T20"/>
    <mergeCell ref="Q8:R8"/>
    <mergeCell ref="Q9:R9"/>
    <mergeCell ref="Q10:R10"/>
    <mergeCell ref="Q11:R11"/>
    <mergeCell ref="Q12:R12"/>
    <mergeCell ref="S21:T21"/>
    <mergeCell ref="P22:Q22"/>
    <mergeCell ref="S22:T22"/>
    <mergeCell ref="P23:T23"/>
    <mergeCell ref="P29:P30"/>
    <mergeCell ref="Q29:R30"/>
    <mergeCell ref="Q13:R13"/>
    <mergeCell ref="P2:T2"/>
    <mergeCell ref="P3:T3"/>
    <mergeCell ref="Q4:R4"/>
    <mergeCell ref="Q5:R5"/>
    <mergeCell ref="Q6:R6"/>
    <mergeCell ref="Q7:R7"/>
  </mergeCell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C7B4EC-AE41-4B56-A302-DC7357D64A62}">
          <x14:formula1>
            <xm:f>data!$A$12:$A$13</xm:f>
          </x14:formula1>
          <xm:sqref>L3:L5 L21:L27 D15:D18 D3:D9 J21:J27 J12:J18 J3:J9 H21:H27 H12:H18 H3:H9 F21:F27 F12:F18 F3:F9 D25:D27 L12:L15</xm:sqref>
        </x14:dataValidation>
        <x14:dataValidation type="list" allowBlank="1" showInputMessage="1" showErrorMessage="1" xr:uid="{443BAC60-EE96-4D90-B3E2-F86075AF8B17}">
          <x14:formula1>
            <xm:f>data!$A$14:$A$15</xm:f>
          </x14:formula1>
          <xm:sqref>R21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E2083-9C01-4943-8BAD-903C2840C48C}">
  <dimension ref="A1:F15"/>
  <sheetViews>
    <sheetView workbookViewId="0">
      <selection activeCell="E34" sqref="E34"/>
    </sheetView>
  </sheetViews>
  <sheetFormatPr defaultRowHeight="14.25" x14ac:dyDescent="0.45"/>
  <cols>
    <col min="1" max="16384" width="9.06640625" style="3"/>
  </cols>
  <sheetData>
    <row r="1" spans="1:6" x14ac:dyDescent="0.45">
      <c r="A1" s="3" t="s">
        <v>8</v>
      </c>
      <c r="B1" s="3">
        <v>5</v>
      </c>
      <c r="D1" s="112" t="s">
        <v>49</v>
      </c>
      <c r="E1" s="112"/>
      <c r="F1" s="47">
        <v>65</v>
      </c>
    </row>
    <row r="2" spans="1:6" x14ac:dyDescent="0.45">
      <c r="A2" s="3" t="s">
        <v>3</v>
      </c>
      <c r="B2" s="3">
        <v>7</v>
      </c>
    </row>
    <row r="3" spans="1:6" x14ac:dyDescent="0.45">
      <c r="A3" s="3" t="s">
        <v>4</v>
      </c>
      <c r="B3" s="3">
        <v>9</v>
      </c>
    </row>
    <row r="4" spans="1:6" x14ac:dyDescent="0.45">
      <c r="A4" s="3" t="s">
        <v>5</v>
      </c>
      <c r="B4" s="3">
        <v>12</v>
      </c>
    </row>
    <row r="5" spans="1:6" x14ac:dyDescent="0.45">
      <c r="A5" s="3" t="s">
        <v>6</v>
      </c>
      <c r="B5" s="3">
        <v>12</v>
      </c>
    </row>
    <row r="6" spans="1:6" x14ac:dyDescent="0.45">
      <c r="A6" s="3" t="s">
        <v>7</v>
      </c>
      <c r="B6" s="3">
        <v>12</v>
      </c>
    </row>
    <row r="8" spans="1:6" x14ac:dyDescent="0.45">
      <c r="A8" s="3" t="s">
        <v>27</v>
      </c>
    </row>
    <row r="9" spans="1:6" x14ac:dyDescent="0.45">
      <c r="A9" s="3" t="s">
        <v>28</v>
      </c>
    </row>
    <row r="10" spans="1:6" x14ac:dyDescent="0.45">
      <c r="A10" s="3" t="s">
        <v>10</v>
      </c>
    </row>
    <row r="12" spans="1:6" x14ac:dyDescent="0.45">
      <c r="A12" s="3" t="s">
        <v>23</v>
      </c>
    </row>
    <row r="13" spans="1:6" x14ac:dyDescent="0.45">
      <c r="A13" s="10" t="s">
        <v>24</v>
      </c>
    </row>
    <row r="14" spans="1:6" x14ac:dyDescent="0.45">
      <c r="A14" s="3" t="s">
        <v>44</v>
      </c>
    </row>
    <row r="15" spans="1:6" x14ac:dyDescent="0.45">
      <c r="A15" s="3" t="s">
        <v>45</v>
      </c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Algemene gegevens</vt:lpstr>
      <vt:lpstr>oktober - december 2023</vt:lpstr>
      <vt:lpstr>januari - maart 2024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Huy, C.W. (Kees) d'</dc:creator>
  <cp:lastModifiedBy>Kees d'Huy</cp:lastModifiedBy>
  <cp:lastPrinted>2024-01-17T07:55:55Z</cp:lastPrinted>
  <dcterms:created xsi:type="dcterms:W3CDTF">2023-12-04T19:49:33Z</dcterms:created>
  <dcterms:modified xsi:type="dcterms:W3CDTF">2024-01-17T10:35:55Z</dcterms:modified>
</cp:coreProperties>
</file>